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3960" activeTab="1"/>
  </bookViews>
  <sheets>
    <sheet name="JUNIORS" sheetId="1" r:id="rId1"/>
    <sheet name="NAT250-450" sheetId="2" r:id="rId2"/>
    <sheet name="NAT650" sheetId="3" r:id="rId3"/>
    <sheet name="PRESTIGE" sheetId="4" r:id="rId4"/>
    <sheet name="QUADS" sheetId="5" r:id="rId5"/>
    <sheet name="SUPERFINALE" sheetId="6" r:id="rId6"/>
  </sheets>
  <externalReferences>
    <externalReference r:id="rId9"/>
    <externalReference r:id="rId10"/>
  </externalReferences>
  <definedNames>
    <definedName name="aeaze">'[2]PILOTES'!$A$1:$G$624</definedName>
    <definedName name="DonnéesExternes_1" localSheetId="0">'JUNIORS'!$A$2:$J$45</definedName>
    <definedName name="DonnéesExternes_1" localSheetId="1">'NAT250-450'!$A$2:$J$28</definedName>
    <definedName name="DonnéesExternes_1" localSheetId="2">'NAT650'!$A$2:$J$30</definedName>
    <definedName name="DonnéesExternes_1" localSheetId="3">'PRESTIGE'!$A$2:$J$38</definedName>
    <definedName name="DonnéesExternes_1" localSheetId="4">'QUADS'!$A$2:$J$12</definedName>
    <definedName name="DonnéesExternes_1" localSheetId="5">'SUPERFINALE'!$A$2:$I$51</definedName>
    <definedName name="_xlnm.Print_Titles" localSheetId="0">'JUNIORS'!$1:$2</definedName>
    <definedName name="NAMES">'[1]PILOTES'!$A$1:$G$624</definedName>
    <definedName name="_xlnm.Print_Area" localSheetId="0">'JUNIORS'!$A$3:$R$44</definedName>
    <definedName name="_xlnm.Print_Area" localSheetId="1">'NAT250-450'!$A$1:$R$27</definedName>
    <definedName name="_xlnm.Print_Area" localSheetId="2">'NAT650'!$A$1:$R$29</definedName>
    <definedName name="_xlnm.Print_Area" localSheetId="3">'PRESTIGE'!$A$1:$R$37</definedName>
    <definedName name="_xlnm.Print_Area" localSheetId="4">'QUADS'!$A$1:$R$11</definedName>
    <definedName name="_xlnm.Print_Area" localSheetId="5">'SUPERFINALE'!$A$1:$K$50</definedName>
  </definedNames>
  <calcPr fullCalcOnLoad="1"/>
</workbook>
</file>

<file path=xl/sharedStrings.xml><?xml version="1.0" encoding="utf-8"?>
<sst xmlns="http://schemas.openxmlformats.org/spreadsheetml/2006/main" count="436" uniqueCount="167">
  <si>
    <t>VAN MEERHAEGHE JEAN-MARIE</t>
  </si>
  <si>
    <t>PACKBIER ROLF</t>
  </si>
  <si>
    <t>DUPREZ KURT</t>
  </si>
  <si>
    <t>GALOPIN JULIEN</t>
  </si>
  <si>
    <t>MULLEN JEAN-FRANÇOIS</t>
  </si>
  <si>
    <t>DE BEL HANNES</t>
  </si>
  <si>
    <t>MARTIN PHILIPPE</t>
  </si>
  <si>
    <t>RAES PETER</t>
  </si>
  <si>
    <t>DEWILDE LIONEL</t>
  </si>
  <si>
    <t>VAN TROOS PIETERJAN</t>
  </si>
  <si>
    <t>JACQUES DIDIER</t>
  </si>
  <si>
    <t>DILLEN MICHAËL</t>
  </si>
  <si>
    <t>Sous réserve d'approbation par la Commission Sportive FMB - Onder voorbehoud van goedkeuring door BMB Sportcommissie</t>
  </si>
  <si>
    <t>P.</t>
  </si>
  <si>
    <t>N.</t>
  </si>
  <si>
    <t>Pilot-Piloot</t>
  </si>
  <si>
    <t>TOT</t>
  </si>
  <si>
    <t>YAMAHA</t>
  </si>
  <si>
    <t>KV OSTEND MOTOR SPORT</t>
  </si>
  <si>
    <t>SUZUKI</t>
  </si>
  <si>
    <t>RAMC EUPEN</t>
  </si>
  <si>
    <t>KTM</t>
  </si>
  <si>
    <t>RUMESM METTET</t>
  </si>
  <si>
    <t>HONDA</t>
  </si>
  <si>
    <t>MC PAYS DE HERVE</t>
  </si>
  <si>
    <t>MOTORVRIENDEN OLYMPIA</t>
  </si>
  <si>
    <t>MOTOR UNION DU PAYS NOIR</t>
  </si>
  <si>
    <t>AMC DE TOEKOMST DWORP</t>
  </si>
  <si>
    <t>CIRCUIT DE CHIMAY</t>
  </si>
  <si>
    <t>AMC EVERGEM</t>
  </si>
  <si>
    <t>AMC HOPPELAND POPERINGE</t>
  </si>
  <si>
    <t>KAWA</t>
  </si>
  <si>
    <t>AMC ST.VITH</t>
  </si>
  <si>
    <t>HUSABERG</t>
  </si>
  <si>
    <t>MC CADRE BLANC HAUTRAGE</t>
  </si>
  <si>
    <t>VANMASSENHOVE KEVIN</t>
  </si>
  <si>
    <t>DEKINDT KENNETH</t>
  </si>
  <si>
    <t>JAUMOTTE ANTOINE</t>
  </si>
  <si>
    <t>LACROIX MICHAËL</t>
  </si>
  <si>
    <t>DUPONT KENNY</t>
  </si>
  <si>
    <t>BERBEN MICHAËL</t>
  </si>
  <si>
    <t>DEJONG MAXIME</t>
  </si>
  <si>
    <t>BOUILLON SÉBASTIEN</t>
  </si>
  <si>
    <t>DONCQ ANTOINE</t>
  </si>
  <si>
    <t>AMC ORP-LE-GRAND</t>
  </si>
  <si>
    <t>AMC SAMBREVILLE</t>
  </si>
  <si>
    <t>KAWASAKI</t>
  </si>
  <si>
    <t>ASA</t>
  </si>
  <si>
    <t>RMC PIERREUX MONT ST GUIBERT</t>
  </si>
  <si>
    <t>BAGUETTE CORNEILLE</t>
  </si>
  <si>
    <t>DECAIGNY THOMAS</t>
  </si>
  <si>
    <t>SALINGROS CHRISTOPHE</t>
  </si>
  <si>
    <t>VANMARCKE OLIVIER</t>
  </si>
  <si>
    <t>RANSON NICK</t>
  </si>
  <si>
    <t>MAES PIETER</t>
  </si>
  <si>
    <t>DEPOORTER PHILIPPE</t>
  </si>
  <si>
    <t>ROOS KOEN</t>
  </si>
  <si>
    <t>TM</t>
  </si>
  <si>
    <t>AMC WUUSTWEZEL</t>
  </si>
  <si>
    <t>R CINEY MC</t>
  </si>
  <si>
    <t>FRAIKIN MARC</t>
  </si>
  <si>
    <t>DERIDDER LIONEL</t>
  </si>
  <si>
    <t>GAILLARD JEAN-MARC</t>
  </si>
  <si>
    <t>STAMPAERT NICOLAS</t>
  </si>
  <si>
    <t>DENIL DAMIEN</t>
  </si>
  <si>
    <t>NOVELLI-VIEILLEVOYE KEVIN</t>
  </si>
  <si>
    <t>VANLERBERGHE WOUTER</t>
  </si>
  <si>
    <t>ROYAL DISON MOTOR CLUB</t>
  </si>
  <si>
    <t>LOMBET MAXIME</t>
  </si>
  <si>
    <t>VAN BOGAERT OLIVIER</t>
  </si>
  <si>
    <t>HEYEN MATHIAS</t>
  </si>
  <si>
    <t>W-TEC</t>
  </si>
  <si>
    <t>MOTORCLUB SANTI VZW</t>
  </si>
  <si>
    <t>DELANNOY ERIC</t>
  </si>
  <si>
    <t>DE MARCO KEVIN</t>
  </si>
  <si>
    <t>FAYT VINCENT</t>
  </si>
  <si>
    <t>GASPAR JONATHAN</t>
  </si>
  <si>
    <t>ROUXHET CHRISTIAN</t>
  </si>
  <si>
    <t>DEWAERSEGGERS ARTHUR</t>
  </si>
  <si>
    <t>VAN BOST DIMITRI</t>
  </si>
  <si>
    <t>KROONEN DIDIER</t>
  </si>
  <si>
    <t>ANDRIES JEROEN</t>
  </si>
  <si>
    <t>WILLEMS BOB</t>
  </si>
  <si>
    <t>VERVOORT JONATHAN</t>
  </si>
  <si>
    <t>BARBE MATHIEU</t>
  </si>
  <si>
    <t>FODIL RYAD</t>
  </si>
  <si>
    <t>MICHEL XAVIER</t>
  </si>
  <si>
    <t>A.M.C. LAUW</t>
  </si>
  <si>
    <t>BOURLARD NICOLAS</t>
  </si>
  <si>
    <t>DEBUISSON STEVE</t>
  </si>
  <si>
    <t>ULENAERS PETER</t>
  </si>
  <si>
    <t>DERIDDER CARL</t>
  </si>
  <si>
    <r>
      <t xml:space="preserve">Championnat de Belgique Supermoto 2010 - </t>
    </r>
    <r>
      <rPr>
        <b/>
        <sz val="12"/>
        <color indexed="10"/>
        <rFont val="Calibri"/>
        <family val="2"/>
      </rPr>
      <t>JUNIORS</t>
    </r>
    <r>
      <rPr>
        <b/>
        <sz val="12"/>
        <rFont val="Calibri"/>
        <family val="2"/>
      </rPr>
      <t xml:space="preserve"> - 2010 Kampioenschap van Belgïe Supermoto</t>
    </r>
  </si>
  <si>
    <t>LELOUP ANDREW</t>
  </si>
  <si>
    <t>GROENINCKX KENNETH</t>
  </si>
  <si>
    <t>LANGLOIS FRANÇOIS</t>
  </si>
  <si>
    <t>VERCAUTEREN KEVIN</t>
  </si>
  <si>
    <t>ZANELLI JEAN-MICHEL</t>
  </si>
  <si>
    <t>MAEBE THOMAS</t>
  </si>
  <si>
    <t>GOOSSE GILLES</t>
  </si>
  <si>
    <t>ENDURO SPORT (Lommel)</t>
  </si>
  <si>
    <t>VANDERCAPPELLE ADRIEN</t>
  </si>
  <si>
    <t>F.P.C.N.A.</t>
  </si>
  <si>
    <t>POELMANS ALFRED</t>
  </si>
  <si>
    <t>LEMMENS ANDRÉ</t>
  </si>
  <si>
    <t>Florennes - 20/06</t>
  </si>
  <si>
    <t>Bilstain - 27/06</t>
  </si>
  <si>
    <t>Chimay - 2/05</t>
  </si>
  <si>
    <t>Battice - 19/09</t>
  </si>
  <si>
    <r>
      <t xml:space="preserve">Championnat de Belgique Supermoto 2010 - </t>
    </r>
    <r>
      <rPr>
        <b/>
        <sz val="12"/>
        <color indexed="10"/>
        <rFont val="Calibri"/>
        <family val="2"/>
      </rPr>
      <t>NAT 250/450</t>
    </r>
    <r>
      <rPr>
        <b/>
        <sz val="12"/>
        <rFont val="Calibri"/>
        <family val="2"/>
      </rPr>
      <t xml:space="preserve"> - 2010 Kampioenschap van Belgïe Supermoto</t>
    </r>
  </si>
  <si>
    <t>CASOLI DANIEL</t>
  </si>
  <si>
    <t>DUBOIS SEBASTIEN</t>
  </si>
  <si>
    <t>PESSER GAETAN</t>
  </si>
  <si>
    <t>DUMONT TEDDY</t>
  </si>
  <si>
    <t>BOLETTE GREGORY</t>
  </si>
  <si>
    <t>JOLY SYLVAIN</t>
  </si>
  <si>
    <r>
      <t xml:space="preserve">Championnat de Belgique Supermoto 2010 - </t>
    </r>
    <r>
      <rPr>
        <b/>
        <sz val="12"/>
        <color indexed="10"/>
        <rFont val="Calibri"/>
        <family val="2"/>
      </rPr>
      <t>NAT 650</t>
    </r>
    <r>
      <rPr>
        <b/>
        <sz val="12"/>
        <rFont val="Calibri"/>
        <family val="2"/>
      </rPr>
      <t xml:space="preserve"> - 2010 Kampioenschap van Belgïe Supermoto</t>
    </r>
  </si>
  <si>
    <t>RASSON DAVID</t>
  </si>
  <si>
    <t>LTR</t>
  </si>
  <si>
    <t>VERSCHEURE THOMAS</t>
  </si>
  <si>
    <t>SOYEURT SÉBASTIEN</t>
  </si>
  <si>
    <t>PONCIN GEOFFREY</t>
  </si>
  <si>
    <t>DELSUPEXHE JOEL</t>
  </si>
  <si>
    <t>PAUL MICKAEL</t>
  </si>
  <si>
    <t>RMU WAVRIEN</t>
  </si>
  <si>
    <r>
      <t xml:space="preserve">Championnat de Belgique Supermoto 2010 - </t>
    </r>
    <r>
      <rPr>
        <b/>
        <sz val="12"/>
        <color indexed="10"/>
        <rFont val="Calibri"/>
        <family val="2"/>
      </rPr>
      <t>PRESTIGE</t>
    </r>
    <r>
      <rPr>
        <b/>
        <sz val="12"/>
        <rFont val="Calibri"/>
        <family val="2"/>
      </rPr>
      <t xml:space="preserve"> - 2010 Kampioenschap van Belgïe Supermoto</t>
    </r>
  </si>
  <si>
    <r>
      <t xml:space="preserve">Championnat de Belgique Supermoto 2010 - </t>
    </r>
    <r>
      <rPr>
        <b/>
        <sz val="12"/>
        <color indexed="10"/>
        <rFont val="Calibri"/>
        <family val="2"/>
      </rPr>
      <t>QUADS</t>
    </r>
    <r>
      <rPr>
        <b/>
        <sz val="12"/>
        <rFont val="Calibri"/>
        <family val="2"/>
      </rPr>
      <t xml:space="preserve"> - 2010 Kampioenschap van Belgïe Supermoto</t>
    </r>
  </si>
  <si>
    <t>BRISON OLIVIER</t>
  </si>
  <si>
    <t>PRESTIGE</t>
  </si>
  <si>
    <t>250/450</t>
  </si>
  <si>
    <t>Chimay - 02/05</t>
  </si>
  <si>
    <r>
      <t xml:space="preserve">Supermoto 2010 - </t>
    </r>
    <r>
      <rPr>
        <b/>
        <sz val="12"/>
        <color indexed="10"/>
        <rFont val="Calibri"/>
        <family val="2"/>
      </rPr>
      <t>SUPERFINALE</t>
    </r>
    <r>
      <rPr>
        <b/>
        <sz val="12"/>
        <rFont val="Calibri"/>
        <family val="2"/>
      </rPr>
      <t xml:space="preserve"> - Best Performer</t>
    </r>
  </si>
  <si>
    <t>HENRICHE SEBASTIEN</t>
  </si>
  <si>
    <t>CORTVRINT LOIC</t>
  </si>
  <si>
    <t>BIERNAUX BRANDON</t>
  </si>
  <si>
    <t>COHEN MAXIME</t>
  </si>
  <si>
    <t>ROSMANT DENIS</t>
  </si>
  <si>
    <t>VEYS JÉRÔME</t>
  </si>
  <si>
    <t>ROSSINI MARVIN</t>
  </si>
  <si>
    <t>RENIER JULIEN</t>
  </si>
  <si>
    <t>GABRIEL GINO</t>
  </si>
  <si>
    <t>VANLERBERGHE ROEL</t>
  </si>
  <si>
    <t>DEWILDE MIRANDO</t>
  </si>
  <si>
    <t>DE ROOVER PATRICK</t>
  </si>
  <si>
    <t>DAMBIERMONT THIERRY</t>
  </si>
  <si>
    <t>GRENSLAND ENDUROCLUB VZW</t>
  </si>
  <si>
    <t>SEEL EDDY</t>
  </si>
  <si>
    <t>VAN DRUNEN MARCEL</t>
  </si>
  <si>
    <t>VERMEULEN DEVON</t>
  </si>
  <si>
    <t>VANDOMMELE ADRIEN</t>
  </si>
  <si>
    <t>SLUYS RUDI</t>
  </si>
  <si>
    <t>COURBET AYRTON</t>
  </si>
  <si>
    <t>SMEESTERS LUC</t>
  </si>
  <si>
    <t>CROSSET DANY</t>
  </si>
  <si>
    <t>31 = Non classé - Niet geklasseerd</t>
  </si>
  <si>
    <t>DELEPINE GÉRALD</t>
  </si>
  <si>
    <t>GASGAS</t>
  </si>
  <si>
    <t>KNMV</t>
  </si>
  <si>
    <t>FFM</t>
  </si>
  <si>
    <t>HEYEN FLORIAN</t>
  </si>
  <si>
    <t>DEWAELE ARNAUD</t>
  </si>
  <si>
    <t>HUSQVARNA</t>
  </si>
  <si>
    <t>DIXON RYAN</t>
  </si>
  <si>
    <t>DELEPINE GERALD</t>
  </si>
  <si>
    <t>CORNET DIDIER</t>
  </si>
  <si>
    <t>BERBEN MICHAEL</t>
  </si>
  <si>
    <t>PIRARD JOSE</t>
  </si>
</sst>
</file>

<file path=xl/styles.xml><?xml version="1.0" encoding="utf-8"?>
<styleSheet xmlns="http://schemas.openxmlformats.org/spreadsheetml/2006/main">
  <numFmts count="2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EF&quot;;\-#,##0\ &quot;BEF&quot;"/>
    <numFmt numFmtId="173" formatCode="#,##0\ &quot;BEF&quot;;[Red]\-#,##0\ &quot;BEF&quot;"/>
    <numFmt numFmtId="174" formatCode="#,##0.00\ &quot;BEF&quot;;\-#,##0.00\ &quot;BEF&quot;"/>
    <numFmt numFmtId="175" formatCode="#,##0.00\ &quot;BEF&quot;;[Red]\-#,##0.00\ &quot;BEF&quot;"/>
    <numFmt numFmtId="176" formatCode="_-* #,##0\ &quot;BEF&quot;_-;\-* #,##0\ &quot;BEF&quot;_-;_-* &quot;-&quot;\ &quot;BEF&quot;_-;_-@_-"/>
    <numFmt numFmtId="177" formatCode="_-* #,##0\ _B_E_F_-;\-* #,##0\ _B_E_F_-;_-* &quot;-&quot;\ _B_E_F_-;_-@_-"/>
    <numFmt numFmtId="178" formatCode="_-* #,##0.00\ &quot;BEF&quot;_-;\-* #,##0.00\ &quot;BEF&quot;_-;_-* &quot;-&quot;??\ &quot;BEF&quot;_-;_-@_-"/>
    <numFmt numFmtId="179" formatCode="_-* #,##0.00\ _B_E_F_-;\-* #,##0.00\ _B_E_F_-;_-* &quot;-&quot;??\ _B_E_F_-;_-@_-"/>
    <numFmt numFmtId="180" formatCode="&quot;Vrai&quot;;&quot;Vrai&quot;;&quot;Faux&quot;"/>
    <numFmt numFmtId="181" formatCode="&quot;Actif&quot;;&quot;Actif&quot;;&quot;Inactif&quot;"/>
    <numFmt numFmtId="182" formatCode="0.0"/>
    <numFmt numFmtId="183" formatCode="#"/>
  </numFmts>
  <fonts count="10">
    <font>
      <sz val="10"/>
      <name val="Arial"/>
      <family val="0"/>
    </font>
    <font>
      <sz val="8"/>
      <name val="Arial"/>
      <family val="0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Inherit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 wrapText="1"/>
    </xf>
    <xf numFmtId="14" fontId="2" fillId="0" borderId="0" xfId="0" applyNumberFormat="1" applyFont="1" applyAlignment="1">
      <alignment horizontal="right"/>
    </xf>
    <xf numFmtId="0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3" fontId="6" fillId="0" borderId="0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183" fontId="6" fillId="0" borderId="1" xfId="0" applyNumberFormat="1" applyFont="1" applyBorder="1" applyAlignment="1">
      <alignment vertical="center"/>
    </xf>
    <xf numFmtId="0" fontId="5" fillId="2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2" fillId="0" borderId="1" xfId="0" applyNumberFormat="1" applyFont="1" applyBorder="1" applyAlignment="1" quotePrefix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 quotePrefix="1">
      <alignment/>
    </xf>
    <xf numFmtId="0" fontId="9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/>
    </xf>
    <xf numFmtId="3" fontId="9" fillId="0" borderId="1" xfId="0" applyNumberFormat="1" applyFont="1" applyBorder="1" applyAlignment="1">
      <alignment horizontal="right" vertical="center" wrapText="1"/>
    </xf>
    <xf numFmtId="0" fontId="0" fillId="0" borderId="1" xfId="0" applyNumberFormat="1" applyBorder="1" applyAlignment="1">
      <alignment/>
    </xf>
    <xf numFmtId="0" fontId="9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2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8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3" borderId="1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Chimay\CHIM-JUNIORS-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LO-JUNIORS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LOTES"/>
      <sheetName val="PARAMETRES"/>
      <sheetName val="GRILLES"/>
      <sheetName val="44LEFT"/>
      <sheetName val="44RIGHT"/>
      <sheetName val="GENERAL"/>
      <sheetName val="PRIZE MONEY"/>
    </sheetNames>
    <sheetDataSet>
      <sheetData sheetId="0">
        <row r="1">
          <cell r="A1">
            <v>0</v>
          </cell>
          <cell r="F1" t="str">
            <v>JUNIORS</v>
          </cell>
        </row>
        <row r="2">
          <cell r="A2">
            <v>1</v>
          </cell>
          <cell r="B2" t="str">
            <v>STEVENS BENOIT</v>
          </cell>
          <cell r="C2" t="str">
            <v>B</v>
          </cell>
          <cell r="D2" t="str">
            <v>KTM</v>
          </cell>
          <cell r="E2" t="str">
            <v>MC PAYS DE HERVE</v>
          </cell>
          <cell r="F2" t="str">
            <v>JUNIORS</v>
          </cell>
        </row>
        <row r="3">
          <cell r="A3">
            <v>3</v>
          </cell>
          <cell r="B3" t="str">
            <v>POELMANS ALFRED</v>
          </cell>
          <cell r="C3" t="str">
            <v>B</v>
          </cell>
          <cell r="D3" t="str">
            <v>KTM</v>
          </cell>
          <cell r="E3" t="str">
            <v>MC PAYS DE HERVE</v>
          </cell>
          <cell r="F3" t="str">
            <v>JUNIORS</v>
          </cell>
        </row>
        <row r="4">
          <cell r="A4">
            <v>4</v>
          </cell>
          <cell r="B4" t="str">
            <v>VAN BOST DIMITRI</v>
          </cell>
          <cell r="C4" t="str">
            <v>B</v>
          </cell>
          <cell r="D4" t="str">
            <v>KTM</v>
          </cell>
          <cell r="E4" t="str">
            <v>AMC DE TOEKOMST DWORP</v>
          </cell>
          <cell r="F4" t="str">
            <v>JUNIORS</v>
          </cell>
        </row>
        <row r="5">
          <cell r="A5">
            <v>5</v>
          </cell>
          <cell r="B5" t="str">
            <v>GALOPIN JULIEN</v>
          </cell>
          <cell r="C5" t="str">
            <v>B</v>
          </cell>
          <cell r="D5" t="str">
            <v>HONDA</v>
          </cell>
          <cell r="E5" t="str">
            <v>MC PAYS DE HERVE</v>
          </cell>
          <cell r="F5" t="str">
            <v>JUNIORS</v>
          </cell>
        </row>
        <row r="6">
          <cell r="A6">
            <v>6</v>
          </cell>
          <cell r="B6" t="str">
            <v>WILLEMS BOB</v>
          </cell>
          <cell r="C6" t="str">
            <v>B</v>
          </cell>
          <cell r="D6" t="str">
            <v>KAWA</v>
          </cell>
          <cell r="E6" t="str">
            <v>MOTORVRIENDEN OLYMPIA</v>
          </cell>
          <cell r="F6" t="str">
            <v>JUNIORS</v>
          </cell>
        </row>
        <row r="7">
          <cell r="A7">
            <v>7</v>
          </cell>
          <cell r="B7" t="str">
            <v>RAUSCH MICHAËL</v>
          </cell>
          <cell r="C7" t="str">
            <v>B</v>
          </cell>
          <cell r="D7" t="str">
            <v>KTM</v>
          </cell>
          <cell r="E7" t="str">
            <v>RMC PIERREUX MONT ST GUIBERT</v>
          </cell>
          <cell r="F7" t="str">
            <v>JUNIORS</v>
          </cell>
        </row>
        <row r="8">
          <cell r="A8">
            <v>8</v>
          </cell>
          <cell r="B8" t="str">
            <v>DEWAERSEGGERS ARTHUR</v>
          </cell>
          <cell r="C8" t="str">
            <v>B</v>
          </cell>
          <cell r="D8" t="str">
            <v>KAWASAKI</v>
          </cell>
          <cell r="E8" t="str">
            <v>RMC PIERREUX MONT ST GUIBERT</v>
          </cell>
          <cell r="F8" t="str">
            <v>JUNIORS</v>
          </cell>
        </row>
        <row r="9">
          <cell r="A9">
            <v>9</v>
          </cell>
          <cell r="B9" t="str">
            <v>MAEBE THOMAS</v>
          </cell>
          <cell r="C9" t="str">
            <v>B</v>
          </cell>
          <cell r="D9" t="str">
            <v>KTM</v>
          </cell>
          <cell r="E9" t="str">
            <v>KV OSTEND MOTOR SPORT</v>
          </cell>
          <cell r="F9" t="str">
            <v>JUNIORS</v>
          </cell>
        </row>
        <row r="10">
          <cell r="A10">
            <v>11</v>
          </cell>
          <cell r="B10" t="str">
            <v>LECHIEN JACQUES</v>
          </cell>
          <cell r="C10" t="str">
            <v>B</v>
          </cell>
          <cell r="D10" t="str">
            <v>TM</v>
          </cell>
          <cell r="E10" t="str">
            <v>MC PAYS DE HERVE</v>
          </cell>
          <cell r="F10" t="str">
            <v>JUNIORS</v>
          </cell>
        </row>
        <row r="11">
          <cell r="A11">
            <v>12</v>
          </cell>
          <cell r="B11" t="str">
            <v>VANDEKERCKHOVE MIKE</v>
          </cell>
          <cell r="C11" t="str">
            <v>B</v>
          </cell>
          <cell r="D11" t="str">
            <v>KTM</v>
          </cell>
          <cell r="E11" t="str">
            <v>MOTOCLUB CITADELLE NAMUR</v>
          </cell>
          <cell r="F11" t="str">
            <v>JUNIORS</v>
          </cell>
        </row>
        <row r="12">
          <cell r="A12">
            <v>14</v>
          </cell>
          <cell r="B12" t="str">
            <v>DE CRAENE WILLEM</v>
          </cell>
          <cell r="C12" t="str">
            <v>B</v>
          </cell>
          <cell r="D12" t="str">
            <v>YAMAHA</v>
          </cell>
          <cell r="E12" t="str">
            <v>MOTORVRIENDEN OLYMPIA</v>
          </cell>
          <cell r="F12" t="str">
            <v>JUNIORS</v>
          </cell>
        </row>
        <row r="13">
          <cell r="A13">
            <v>15</v>
          </cell>
          <cell r="B13" t="str">
            <v>LEJOINT FRANÇOIS</v>
          </cell>
          <cell r="C13" t="str">
            <v>B</v>
          </cell>
          <cell r="D13" t="str">
            <v>HONDA</v>
          </cell>
          <cell r="E13" t="str">
            <v>R CINEY MC</v>
          </cell>
          <cell r="F13" t="str">
            <v>JUNIORS</v>
          </cell>
        </row>
        <row r="14">
          <cell r="A14">
            <v>16</v>
          </cell>
          <cell r="B14" t="str">
            <v>MOREELS JOACHIM</v>
          </cell>
          <cell r="C14" t="str">
            <v>B</v>
          </cell>
          <cell r="D14" t="str">
            <v>HONDA</v>
          </cell>
          <cell r="E14" t="str">
            <v>AMC DE TOEKOMST DWORP</v>
          </cell>
          <cell r="F14" t="str">
            <v>JUNIORS</v>
          </cell>
        </row>
        <row r="15">
          <cell r="A15">
            <v>17</v>
          </cell>
          <cell r="B15" t="str">
            <v>SWAENEPOEL GEERT</v>
          </cell>
          <cell r="C15" t="str">
            <v>B</v>
          </cell>
          <cell r="D15" t="str">
            <v>TM</v>
          </cell>
          <cell r="E15" t="str">
            <v>KV OSTEND MOTOR SPORT</v>
          </cell>
          <cell r="F15" t="str">
            <v>JUNIORS</v>
          </cell>
        </row>
        <row r="16">
          <cell r="A16">
            <v>18</v>
          </cell>
          <cell r="B16" t="str">
            <v>DEMONCEAU RAPHAËL</v>
          </cell>
          <cell r="C16" t="str">
            <v>B</v>
          </cell>
          <cell r="D16" t="str">
            <v>KTM</v>
          </cell>
          <cell r="E16" t="str">
            <v>MC PAYS DE HERVE</v>
          </cell>
          <cell r="F16" t="str">
            <v>JUNIORS</v>
          </cell>
        </row>
        <row r="17">
          <cell r="A17">
            <v>19</v>
          </cell>
          <cell r="B17" t="str">
            <v>GASPAR JONATHAN</v>
          </cell>
          <cell r="C17" t="str">
            <v>B</v>
          </cell>
          <cell r="D17" t="str">
            <v>KTM</v>
          </cell>
          <cell r="E17" t="str">
            <v>MC PAYS DE HERVE</v>
          </cell>
          <cell r="F17" t="str">
            <v>JUNIORS</v>
          </cell>
        </row>
        <row r="18">
          <cell r="A18">
            <v>20</v>
          </cell>
          <cell r="B18" t="str">
            <v>ZANELLI JEAN-MICHEL</v>
          </cell>
          <cell r="C18" t="str">
            <v>B</v>
          </cell>
          <cell r="D18" t="str">
            <v>KAWASAKI</v>
          </cell>
          <cell r="E18" t="str">
            <v>MC PAYS DE HERVE</v>
          </cell>
          <cell r="F18" t="str">
            <v>JUNIORS</v>
          </cell>
        </row>
        <row r="19">
          <cell r="A19">
            <v>21</v>
          </cell>
          <cell r="B19" t="str">
            <v>PACKBIER ROLF</v>
          </cell>
          <cell r="C19" t="str">
            <v>B</v>
          </cell>
          <cell r="D19" t="str">
            <v>SUZUKI</v>
          </cell>
          <cell r="E19" t="str">
            <v>RAMC EUPEN</v>
          </cell>
          <cell r="F19" t="str">
            <v>JUNIORS</v>
          </cell>
        </row>
        <row r="20">
          <cell r="A20">
            <v>22</v>
          </cell>
          <cell r="B20" t="str">
            <v>FORS PATRICE</v>
          </cell>
          <cell r="C20" t="str">
            <v>B</v>
          </cell>
          <cell r="D20" t="str">
            <v>KAWASAKI</v>
          </cell>
          <cell r="E20" t="str">
            <v>MC PAYS DE HERVE</v>
          </cell>
          <cell r="F20" t="str">
            <v>JUNIORS</v>
          </cell>
        </row>
        <row r="21">
          <cell r="A21">
            <v>24</v>
          </cell>
          <cell r="B21" t="str">
            <v>LEPONCE MAXIME</v>
          </cell>
          <cell r="C21" t="str">
            <v>B</v>
          </cell>
          <cell r="D21" t="str">
            <v>HONDA</v>
          </cell>
          <cell r="E21" t="str">
            <v>MINIMOTO RACE</v>
          </cell>
          <cell r="F21" t="str">
            <v>JUNIORS</v>
          </cell>
        </row>
        <row r="22">
          <cell r="A22">
            <v>25</v>
          </cell>
          <cell r="B22" t="str">
            <v>VAN TROOS PIETERJAN</v>
          </cell>
          <cell r="C22" t="str">
            <v>B</v>
          </cell>
          <cell r="D22" t="str">
            <v>KTM</v>
          </cell>
          <cell r="E22" t="str">
            <v>KV OSTEND MOTOR SPORT</v>
          </cell>
          <cell r="F22" t="str">
            <v>JUNIORS</v>
          </cell>
        </row>
        <row r="23">
          <cell r="A23">
            <v>26</v>
          </cell>
          <cell r="B23" t="str">
            <v>DE SAEDELEER DAVID</v>
          </cell>
          <cell r="C23" t="str">
            <v>B</v>
          </cell>
          <cell r="D23" t="str">
            <v>KTM</v>
          </cell>
          <cell r="E23" t="str">
            <v>RUMESM METTET</v>
          </cell>
          <cell r="F23" t="str">
            <v>JUNIORS</v>
          </cell>
        </row>
        <row r="24">
          <cell r="A24">
            <v>28</v>
          </cell>
          <cell r="B24" t="str">
            <v>MARIAULE JOHN</v>
          </cell>
          <cell r="C24" t="str">
            <v>B</v>
          </cell>
          <cell r="D24" t="str">
            <v>HUSABERG</v>
          </cell>
          <cell r="E24" t="str">
            <v>MC CADRE BLANC HAUTRAGE</v>
          </cell>
          <cell r="F24" t="str">
            <v>JUNIORS</v>
          </cell>
        </row>
        <row r="25">
          <cell r="A25">
            <v>32</v>
          </cell>
          <cell r="B25" t="str">
            <v>DILLEN MICHAËL</v>
          </cell>
          <cell r="C25" t="str">
            <v>B</v>
          </cell>
          <cell r="D25" t="str">
            <v>KTM</v>
          </cell>
          <cell r="E25" t="str">
            <v>AMC EVERGEM</v>
          </cell>
          <cell r="F25" t="str">
            <v>JUNIORS</v>
          </cell>
        </row>
        <row r="26">
          <cell r="A26">
            <v>35</v>
          </cell>
          <cell r="B26" t="str">
            <v>CALLENS OLIVIER</v>
          </cell>
          <cell r="C26" t="str">
            <v>B</v>
          </cell>
          <cell r="D26" t="str">
            <v>KTM</v>
          </cell>
          <cell r="E26" t="str">
            <v>KV OSTEND MOTOR SPORT</v>
          </cell>
          <cell r="F26" t="str">
            <v>JUNIORS</v>
          </cell>
        </row>
        <row r="27">
          <cell r="A27">
            <v>36</v>
          </cell>
          <cell r="B27" t="str">
            <v>HEYEN FLORIAN</v>
          </cell>
          <cell r="C27" t="str">
            <v>B</v>
          </cell>
          <cell r="D27" t="str">
            <v>HUSQVARNA</v>
          </cell>
          <cell r="E27" t="str">
            <v>AMC ST.VITH</v>
          </cell>
          <cell r="F27" t="str">
            <v>JUNIORS</v>
          </cell>
        </row>
        <row r="28">
          <cell r="A28">
            <v>39</v>
          </cell>
          <cell r="B28" t="str">
            <v>LEMMENS ANDRÉ</v>
          </cell>
          <cell r="C28" t="str">
            <v>B</v>
          </cell>
          <cell r="D28" t="str">
            <v>YAMAHA</v>
          </cell>
          <cell r="E28" t="str">
            <v>MC PAYS DE HERVE</v>
          </cell>
          <cell r="F28" t="str">
            <v>JUNIORS</v>
          </cell>
        </row>
        <row r="29">
          <cell r="A29">
            <v>40</v>
          </cell>
          <cell r="B29" t="str">
            <v>VAN LOOCKE DIMITRI</v>
          </cell>
          <cell r="C29" t="str">
            <v>B</v>
          </cell>
          <cell r="D29" t="str">
            <v>KTM</v>
          </cell>
          <cell r="E29" t="str">
            <v>KV OSTEND MOTOR SPORT</v>
          </cell>
          <cell r="F29" t="str">
            <v>JUNIORS</v>
          </cell>
        </row>
        <row r="30">
          <cell r="A30">
            <v>41</v>
          </cell>
          <cell r="B30" t="str">
            <v>MARTIN PHILIPPE</v>
          </cell>
          <cell r="C30" t="str">
            <v>B</v>
          </cell>
          <cell r="D30" t="str">
            <v>KTM</v>
          </cell>
          <cell r="E30" t="str">
            <v>RUMESM METTET</v>
          </cell>
          <cell r="F30" t="str">
            <v>JUNIORS</v>
          </cell>
        </row>
        <row r="31">
          <cell r="A31">
            <v>42</v>
          </cell>
          <cell r="B31" t="str">
            <v>HERMAN CHARLIE</v>
          </cell>
          <cell r="C31" t="str">
            <v>B</v>
          </cell>
          <cell r="D31" t="str">
            <v>KTM</v>
          </cell>
          <cell r="E31" t="str">
            <v>KV OSTEND MOTOR SPORT</v>
          </cell>
          <cell r="F31" t="str">
            <v>JUNIORS</v>
          </cell>
        </row>
        <row r="32">
          <cell r="A32">
            <v>43</v>
          </cell>
          <cell r="B32" t="str">
            <v>BECKER SAMUEL</v>
          </cell>
          <cell r="C32" t="str">
            <v>B</v>
          </cell>
          <cell r="D32" t="str">
            <v>HONDA</v>
          </cell>
          <cell r="E32" t="str">
            <v>MOTOR UNION DU PAYS NOIR</v>
          </cell>
          <cell r="F32" t="str">
            <v>JUNIORS</v>
          </cell>
        </row>
        <row r="33">
          <cell r="A33">
            <v>44</v>
          </cell>
          <cell r="B33" t="str">
            <v>GOOSSE GILLES</v>
          </cell>
          <cell r="C33" t="str">
            <v>B</v>
          </cell>
          <cell r="D33" t="str">
            <v>HONDA</v>
          </cell>
          <cell r="E33" t="str">
            <v>R CINEY MC</v>
          </cell>
          <cell r="F33" t="str">
            <v>JUNIORS</v>
          </cell>
        </row>
        <row r="34">
          <cell r="A34">
            <v>45</v>
          </cell>
          <cell r="B34" t="str">
            <v>VOET MARC</v>
          </cell>
          <cell r="C34" t="str">
            <v>B</v>
          </cell>
          <cell r="D34" t="str">
            <v>KTM</v>
          </cell>
          <cell r="E34" t="str">
            <v>MC DE ZWALUW (Arendonk)</v>
          </cell>
          <cell r="F34" t="str">
            <v>JUNIORS</v>
          </cell>
        </row>
        <row r="35">
          <cell r="A35">
            <v>50</v>
          </cell>
          <cell r="B35" t="str">
            <v>GOUY ETIENNE</v>
          </cell>
          <cell r="C35" t="str">
            <v>B</v>
          </cell>
          <cell r="D35" t="str">
            <v>YAMAHA</v>
          </cell>
          <cell r="E35" t="str">
            <v>RUMESM METTET</v>
          </cell>
          <cell r="F35" t="str">
            <v>JUNIORS</v>
          </cell>
        </row>
        <row r="36">
          <cell r="A36">
            <v>51</v>
          </cell>
          <cell r="B36" t="str">
            <v>MULLEN JEAN-FRANÇOIS</v>
          </cell>
          <cell r="C36" t="str">
            <v>B</v>
          </cell>
          <cell r="D36" t="str">
            <v>HONDA</v>
          </cell>
          <cell r="E36" t="str">
            <v>CIRCUIT DE CHIMAY</v>
          </cell>
          <cell r="F36" t="str">
            <v>JUNIORS</v>
          </cell>
        </row>
        <row r="37">
          <cell r="A37">
            <v>52</v>
          </cell>
          <cell r="B37" t="str">
            <v>DE GRAUWE FILIP</v>
          </cell>
          <cell r="C37" t="str">
            <v>B</v>
          </cell>
          <cell r="D37" t="str">
            <v>HONDA</v>
          </cell>
          <cell r="E37" t="str">
            <v>KV OSTEND MOTOR SPORT</v>
          </cell>
          <cell r="F37" t="str">
            <v>JUNIORS</v>
          </cell>
        </row>
        <row r="38">
          <cell r="A38">
            <v>53</v>
          </cell>
          <cell r="B38" t="str">
            <v>VANDOORNE FANGIO</v>
          </cell>
          <cell r="C38" t="str">
            <v>B</v>
          </cell>
          <cell r="D38" t="str">
            <v>APRILIA</v>
          </cell>
          <cell r="E38" t="str">
            <v>KV OSTEND MOTOR SPORT</v>
          </cell>
          <cell r="F38" t="str">
            <v>JUNIORS</v>
          </cell>
        </row>
        <row r="39">
          <cell r="A39">
            <v>58</v>
          </cell>
          <cell r="B39" t="str">
            <v>VERCAUTEREN KEVIN</v>
          </cell>
          <cell r="C39" t="str">
            <v>B</v>
          </cell>
          <cell r="D39" t="str">
            <v>HUSABERG</v>
          </cell>
          <cell r="E39" t="str">
            <v>KV OSTEND MOTOR SPORT</v>
          </cell>
          <cell r="F39" t="str">
            <v>JUNIORS</v>
          </cell>
        </row>
        <row r="40">
          <cell r="A40">
            <v>60</v>
          </cell>
          <cell r="B40" t="str">
            <v>MONTEVILLE JÖRGI</v>
          </cell>
          <cell r="C40" t="str">
            <v>B</v>
          </cell>
          <cell r="D40" t="str">
            <v>HONDA</v>
          </cell>
          <cell r="E40" t="str">
            <v>KV OSTEND MOTOR SPORT</v>
          </cell>
          <cell r="F40" t="str">
            <v>JUNIORS</v>
          </cell>
        </row>
        <row r="41">
          <cell r="A41">
            <v>61</v>
          </cell>
          <cell r="B41" t="str">
            <v>GEENEN COME</v>
          </cell>
          <cell r="C41" t="str">
            <v>B</v>
          </cell>
          <cell r="D41" t="str">
            <v>KTM</v>
          </cell>
          <cell r="E41" t="str">
            <v>RMC PIERREUX MONT ST GUIBERT</v>
          </cell>
          <cell r="F41" t="str">
            <v>JUNIORS</v>
          </cell>
        </row>
        <row r="42">
          <cell r="A42">
            <v>62</v>
          </cell>
          <cell r="B42" t="str">
            <v>REYNAERTS BART</v>
          </cell>
          <cell r="C42" t="str">
            <v>B</v>
          </cell>
          <cell r="D42" t="str">
            <v>HONDA</v>
          </cell>
          <cell r="E42" t="str">
            <v>AMC DE TOEKOMST DWORP</v>
          </cell>
          <cell r="F42" t="str">
            <v>JUNIORS</v>
          </cell>
        </row>
        <row r="43">
          <cell r="A43">
            <v>63</v>
          </cell>
          <cell r="B43" t="str">
            <v>REYNAERTS WIM</v>
          </cell>
          <cell r="C43" t="str">
            <v>B</v>
          </cell>
          <cell r="D43" t="str">
            <v>HONDA</v>
          </cell>
          <cell r="E43" t="str">
            <v>AMC DE TOEKOMST DWORP</v>
          </cell>
          <cell r="F43" t="str">
            <v>JUNIORS</v>
          </cell>
        </row>
        <row r="44">
          <cell r="A44">
            <v>64</v>
          </cell>
          <cell r="B44" t="str">
            <v>RAES PETER</v>
          </cell>
          <cell r="C44" t="str">
            <v>B</v>
          </cell>
          <cell r="D44" t="str">
            <v>HONDA</v>
          </cell>
          <cell r="E44" t="str">
            <v>AMC HOPPELAND POPERINGE</v>
          </cell>
          <cell r="F44" t="str">
            <v>JUNIORS</v>
          </cell>
        </row>
        <row r="45">
          <cell r="A45">
            <v>65</v>
          </cell>
          <cell r="B45" t="str">
            <v>ROSMANT DENIS</v>
          </cell>
          <cell r="C45" t="str">
            <v>B</v>
          </cell>
          <cell r="D45" t="str">
            <v>HONDA</v>
          </cell>
          <cell r="E45" t="str">
            <v>R CINEY MC</v>
          </cell>
          <cell r="F45" t="str">
            <v>JUNIORS</v>
          </cell>
        </row>
        <row r="46">
          <cell r="A46">
            <v>67</v>
          </cell>
          <cell r="B46" t="str">
            <v>ULENAERS PETER</v>
          </cell>
          <cell r="C46" t="str">
            <v>B</v>
          </cell>
          <cell r="D46" t="str">
            <v>SUZUKI</v>
          </cell>
          <cell r="E46" t="str">
            <v>ENDURO SPORT (Lommel)</v>
          </cell>
          <cell r="F46" t="str">
            <v>JUNIORS</v>
          </cell>
        </row>
        <row r="47">
          <cell r="A47">
            <v>68</v>
          </cell>
          <cell r="B47" t="str">
            <v>LINS DERRY</v>
          </cell>
          <cell r="C47" t="str">
            <v>B</v>
          </cell>
          <cell r="D47" t="str">
            <v>KTM</v>
          </cell>
          <cell r="E47" t="str">
            <v>KV OSTEND MOTOR SPORT</v>
          </cell>
          <cell r="F47" t="str">
            <v>JUNIORS</v>
          </cell>
        </row>
        <row r="48">
          <cell r="A48">
            <v>69</v>
          </cell>
          <cell r="B48" t="str">
            <v>JACQUES DIDIER</v>
          </cell>
          <cell r="C48" t="str">
            <v>B</v>
          </cell>
          <cell r="D48" t="str">
            <v>HUSABERG</v>
          </cell>
          <cell r="E48" t="str">
            <v>MC CADRE BLANC HAUTRAGE</v>
          </cell>
          <cell r="F48" t="str">
            <v>JUNIORS</v>
          </cell>
        </row>
        <row r="49">
          <cell r="A49">
            <v>70</v>
          </cell>
          <cell r="B49" t="str">
            <v>DESCHAEPMEESTER PASCAL</v>
          </cell>
          <cell r="C49" t="str">
            <v>B</v>
          </cell>
          <cell r="D49" t="str">
            <v>KTM</v>
          </cell>
          <cell r="E49" t="str">
            <v>MC CADRE BLANC HAUTRAGE</v>
          </cell>
          <cell r="F49" t="str">
            <v>JUNIORS</v>
          </cell>
        </row>
        <row r="50">
          <cell r="A50">
            <v>71</v>
          </cell>
          <cell r="B50" t="str">
            <v>TOSIN ALAIN</v>
          </cell>
          <cell r="C50" t="str">
            <v>B</v>
          </cell>
          <cell r="D50" t="str">
            <v>HUSABERG</v>
          </cell>
          <cell r="E50" t="str">
            <v>MC CADRE BLANC HAUTRAGE</v>
          </cell>
          <cell r="F50" t="str">
            <v>JUNIORS</v>
          </cell>
        </row>
        <row r="51">
          <cell r="A51">
            <v>75</v>
          </cell>
          <cell r="B51" t="str">
            <v>CLARINVAL AMANDINE</v>
          </cell>
          <cell r="C51" t="str">
            <v>B</v>
          </cell>
          <cell r="D51" t="str">
            <v>KAWASAKI</v>
          </cell>
          <cell r="E51" t="str">
            <v>AMC ORP-LE-GRAND</v>
          </cell>
          <cell r="F51" t="str">
            <v>JUNIORS</v>
          </cell>
        </row>
        <row r="52">
          <cell r="A52">
            <v>77</v>
          </cell>
          <cell r="B52" t="str">
            <v>VANDERCAPPELLE ADRIEN</v>
          </cell>
          <cell r="C52" t="str">
            <v>B</v>
          </cell>
          <cell r="D52" t="str">
            <v>KTM</v>
          </cell>
          <cell r="E52" t="str">
            <v>F.P.C.N.A.</v>
          </cell>
          <cell r="F52" t="str">
            <v>JUNIORS</v>
          </cell>
        </row>
        <row r="53">
          <cell r="A53">
            <v>81</v>
          </cell>
          <cell r="B53" t="str">
            <v>DEWILDE LIONEL</v>
          </cell>
          <cell r="C53" t="str">
            <v>B</v>
          </cell>
          <cell r="D53" t="str">
            <v>SUZUKI</v>
          </cell>
          <cell r="E53" t="str">
            <v>MOTOR UNION DU PAYS NOIR</v>
          </cell>
          <cell r="F53" t="str">
            <v>JUNIORS</v>
          </cell>
        </row>
        <row r="54">
          <cell r="A54">
            <v>85</v>
          </cell>
          <cell r="B54" t="str">
            <v>DEMOLDER ANTOINE</v>
          </cell>
          <cell r="C54" t="str">
            <v>B</v>
          </cell>
          <cell r="D54" t="str">
            <v>HONDA</v>
          </cell>
          <cell r="E54" t="str">
            <v>MINIMOTO RACE</v>
          </cell>
          <cell r="F54" t="str">
            <v>JUNIORS</v>
          </cell>
        </row>
        <row r="55">
          <cell r="A55">
            <v>87</v>
          </cell>
          <cell r="B55" t="str">
            <v>BOURLARD NICOLAS</v>
          </cell>
          <cell r="C55" t="str">
            <v>B</v>
          </cell>
          <cell r="D55" t="str">
            <v>KTM</v>
          </cell>
          <cell r="E55" t="str">
            <v>RUMESM METTET</v>
          </cell>
          <cell r="F55" t="str">
            <v>JUNIORS</v>
          </cell>
        </row>
        <row r="56">
          <cell r="A56">
            <v>88</v>
          </cell>
          <cell r="B56" t="str">
            <v>VAN DER CRUYSSEN TOM</v>
          </cell>
          <cell r="C56" t="str">
            <v>B</v>
          </cell>
          <cell r="D56" t="str">
            <v>HVA</v>
          </cell>
          <cell r="E56" t="str">
            <v>AMC DE TOEKOMST DWORP</v>
          </cell>
          <cell r="F56" t="str">
            <v>JUNIORS</v>
          </cell>
        </row>
        <row r="57">
          <cell r="A57">
            <v>89</v>
          </cell>
          <cell r="B57" t="str">
            <v>DUPREZ KURT</v>
          </cell>
          <cell r="C57" t="str">
            <v>B</v>
          </cell>
          <cell r="D57" t="str">
            <v>KTM</v>
          </cell>
          <cell r="E57" t="str">
            <v>KV OSTEND MOTOR SPORT</v>
          </cell>
          <cell r="F57" t="str">
            <v>JUNIORS</v>
          </cell>
        </row>
        <row r="58">
          <cell r="A58">
            <v>90</v>
          </cell>
          <cell r="B58" t="str">
            <v>GROENINCKX KENNETH</v>
          </cell>
          <cell r="C58" t="str">
            <v>B</v>
          </cell>
          <cell r="D58" t="str">
            <v>HONDA</v>
          </cell>
          <cell r="E58" t="str">
            <v>AMC DE TOEKOMST DWORP</v>
          </cell>
          <cell r="F58" t="str">
            <v>JUNIORS</v>
          </cell>
        </row>
        <row r="59">
          <cell r="A59">
            <v>91</v>
          </cell>
          <cell r="B59" t="str">
            <v>DEBUISSON STEVE</v>
          </cell>
          <cell r="C59" t="str">
            <v>B</v>
          </cell>
          <cell r="D59" t="str">
            <v>HONDA</v>
          </cell>
          <cell r="E59" t="str">
            <v>RUMESM METTET</v>
          </cell>
          <cell r="F59" t="str">
            <v>JUNIORS</v>
          </cell>
        </row>
        <row r="60">
          <cell r="A60">
            <v>93</v>
          </cell>
          <cell r="B60" t="str">
            <v>VAN LEE SANNY</v>
          </cell>
          <cell r="C60" t="str">
            <v>B</v>
          </cell>
          <cell r="D60" t="str">
            <v>KTM</v>
          </cell>
          <cell r="E60" t="str">
            <v>A.M.C. LAUW</v>
          </cell>
          <cell r="F60" t="str">
            <v>JUNIORS</v>
          </cell>
        </row>
        <row r="61">
          <cell r="A61">
            <v>94</v>
          </cell>
          <cell r="B61" t="str">
            <v>DE BEL HANNES</v>
          </cell>
          <cell r="C61" t="str">
            <v>B</v>
          </cell>
          <cell r="D61" t="str">
            <v>HONDA</v>
          </cell>
          <cell r="E61" t="str">
            <v>MOTORVRIENDEN OLYMPIA</v>
          </cell>
          <cell r="F61" t="str">
            <v>JUNIORS</v>
          </cell>
        </row>
        <row r="62">
          <cell r="A62">
            <v>107</v>
          </cell>
          <cell r="B62" t="str">
            <v>VANLERBERGHE ROEL</v>
          </cell>
          <cell r="C62" t="str">
            <v>B</v>
          </cell>
          <cell r="F62" t="str">
            <v>JUNIORS</v>
          </cell>
        </row>
        <row r="63">
          <cell r="A63">
            <v>117</v>
          </cell>
          <cell r="B63" t="str">
            <v>LELOUP ANDREW</v>
          </cell>
          <cell r="C63" t="str">
            <v>B</v>
          </cell>
          <cell r="D63" t="str">
            <v>HONDA</v>
          </cell>
          <cell r="E63" t="str">
            <v>AMC ORP-LE-GRAND</v>
          </cell>
          <cell r="F63" t="str">
            <v>JUNIORS</v>
          </cell>
        </row>
        <row r="64">
          <cell r="A64">
            <v>124</v>
          </cell>
          <cell r="B64" t="str">
            <v>JAMART JEAN-PAUL</v>
          </cell>
          <cell r="C64" t="str">
            <v>B</v>
          </cell>
          <cell r="D64" t="str">
            <v>HUSABERG</v>
          </cell>
          <cell r="E64" t="str">
            <v>RUMESM METTET</v>
          </cell>
          <cell r="F64" t="str">
            <v>JUNIORS</v>
          </cell>
        </row>
        <row r="65">
          <cell r="A65">
            <v>142</v>
          </cell>
          <cell r="B65" t="str">
            <v>BIERNAUX BRANDON</v>
          </cell>
          <cell r="C65" t="str">
            <v>B</v>
          </cell>
          <cell r="D65" t="str">
            <v>HONDA</v>
          </cell>
          <cell r="E65" t="str">
            <v>F.P.C.N.A.</v>
          </cell>
          <cell r="F65" t="str">
            <v>JUNIORS</v>
          </cell>
        </row>
        <row r="66">
          <cell r="A66">
            <v>151</v>
          </cell>
          <cell r="B66" t="str">
            <v>LANGLOIS FRANÇOIS</v>
          </cell>
          <cell r="C66" t="str">
            <v>B</v>
          </cell>
          <cell r="D66" t="str">
            <v>HONDA</v>
          </cell>
          <cell r="E66" t="str">
            <v>RMC PIERREUX MONT ST GUIBERT</v>
          </cell>
          <cell r="F66" t="str">
            <v>JUNIORS</v>
          </cell>
        </row>
        <row r="67">
          <cell r="A67">
            <v>189</v>
          </cell>
          <cell r="B67" t="str">
            <v>COHEN MAXIME</v>
          </cell>
          <cell r="C67" t="str">
            <v>B</v>
          </cell>
          <cell r="D67" t="str">
            <v>SUZUKI</v>
          </cell>
          <cell r="E67" t="str">
            <v>MC CADRE BLANC HAUTRAGE</v>
          </cell>
          <cell r="F67" t="str">
            <v>JUNIORS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LOTES"/>
      <sheetName val="PARAMETRES"/>
      <sheetName val="GRILLES"/>
      <sheetName val="44LEFT"/>
      <sheetName val="44RIGHT"/>
      <sheetName val="GENERAL"/>
      <sheetName val="PRIZE MONEY"/>
    </sheetNames>
    <sheetDataSet>
      <sheetData sheetId="0">
        <row r="1">
          <cell r="A1">
            <v>0</v>
          </cell>
          <cell r="F1" t="str">
            <v>JUNIORS</v>
          </cell>
        </row>
        <row r="2">
          <cell r="A2">
            <v>1</v>
          </cell>
          <cell r="B2" t="str">
            <v>STEVENS BENOIT</v>
          </cell>
          <cell r="C2" t="str">
            <v>B</v>
          </cell>
          <cell r="D2" t="str">
            <v>KTM</v>
          </cell>
          <cell r="E2" t="str">
            <v>MC PAYS DE HERVE</v>
          </cell>
          <cell r="F2" t="str">
            <v>JUNIORS</v>
          </cell>
        </row>
        <row r="3">
          <cell r="A3">
            <v>3</v>
          </cell>
          <cell r="B3" t="str">
            <v>POELMANS ALFRED</v>
          </cell>
          <cell r="C3" t="str">
            <v>B</v>
          </cell>
          <cell r="D3" t="str">
            <v>KTM</v>
          </cell>
          <cell r="E3" t="str">
            <v>MC PAYS DE HERVE</v>
          </cell>
          <cell r="F3" t="str">
            <v>JUNIORS</v>
          </cell>
        </row>
        <row r="4">
          <cell r="A4">
            <v>4</v>
          </cell>
          <cell r="B4" t="str">
            <v>VAN BOST DIMITRI</v>
          </cell>
          <cell r="C4" t="str">
            <v>B</v>
          </cell>
          <cell r="D4" t="str">
            <v>KTM</v>
          </cell>
          <cell r="E4" t="str">
            <v>AMC DE TOEKOMST DWORP</v>
          </cell>
          <cell r="F4" t="str">
            <v>JUNIORS</v>
          </cell>
        </row>
        <row r="5">
          <cell r="A5">
            <v>5</v>
          </cell>
          <cell r="B5" t="str">
            <v>GALOPIN JULIEN</v>
          </cell>
          <cell r="C5" t="str">
            <v>B</v>
          </cell>
          <cell r="D5" t="str">
            <v>HONDA</v>
          </cell>
          <cell r="E5" t="str">
            <v>MC PAYS DE HERVE</v>
          </cell>
          <cell r="F5" t="str">
            <v>JUNIORS</v>
          </cell>
        </row>
        <row r="6">
          <cell r="A6">
            <v>6</v>
          </cell>
          <cell r="B6" t="str">
            <v>WILLEMS BOB</v>
          </cell>
          <cell r="C6" t="str">
            <v>B</v>
          </cell>
          <cell r="D6" t="str">
            <v>KAWA</v>
          </cell>
          <cell r="E6" t="str">
            <v>MOTORVRIENDEN OLYMPIA</v>
          </cell>
          <cell r="F6" t="str">
            <v>JUNIORS</v>
          </cell>
        </row>
        <row r="7">
          <cell r="A7">
            <v>7</v>
          </cell>
          <cell r="B7" t="str">
            <v>RAUSCH MICHAËL</v>
          </cell>
          <cell r="C7" t="str">
            <v>B</v>
          </cell>
          <cell r="D7" t="str">
            <v>KTM</v>
          </cell>
          <cell r="E7" t="str">
            <v>RMC PIERREUX MONT ST GUIBERT</v>
          </cell>
          <cell r="F7" t="str">
            <v>JUNIORS</v>
          </cell>
        </row>
        <row r="8">
          <cell r="A8">
            <v>8</v>
          </cell>
          <cell r="B8" t="str">
            <v>DEWAERSEGGERS ARTHUR</v>
          </cell>
          <cell r="C8" t="str">
            <v>B</v>
          </cell>
          <cell r="D8" t="str">
            <v>KAWASAKI</v>
          </cell>
          <cell r="E8" t="str">
            <v>RMC PIERREUX MONT ST GUIBERT</v>
          </cell>
          <cell r="F8" t="str">
            <v>JUNIORS</v>
          </cell>
        </row>
        <row r="9">
          <cell r="A9">
            <v>9</v>
          </cell>
          <cell r="B9" t="str">
            <v>MAEBE THOMAS</v>
          </cell>
          <cell r="C9" t="str">
            <v>B</v>
          </cell>
          <cell r="D9" t="str">
            <v>KTM</v>
          </cell>
          <cell r="E9" t="str">
            <v>KV OSTEND MOTOR SPORT</v>
          </cell>
          <cell r="F9" t="str">
            <v>JUNIORS</v>
          </cell>
        </row>
        <row r="10">
          <cell r="A10">
            <v>10</v>
          </cell>
          <cell r="B10" t="str">
            <v>DEWAELE ARNAUD</v>
          </cell>
          <cell r="F10" t="str">
            <v>JUNIORS</v>
          </cell>
        </row>
        <row r="11">
          <cell r="A11">
            <v>11</v>
          </cell>
          <cell r="B11" t="str">
            <v>LECHIEN JACQUES</v>
          </cell>
          <cell r="C11" t="str">
            <v>B</v>
          </cell>
          <cell r="D11" t="str">
            <v>TM</v>
          </cell>
          <cell r="E11" t="str">
            <v>MC PAYS DE HERVE</v>
          </cell>
          <cell r="F11" t="str">
            <v>JUNIORS</v>
          </cell>
        </row>
        <row r="12">
          <cell r="A12">
            <v>12</v>
          </cell>
          <cell r="B12" t="str">
            <v>VANDEKERCKHOVE MIKE</v>
          </cell>
          <cell r="C12" t="str">
            <v>B</v>
          </cell>
          <cell r="D12" t="str">
            <v>KTM</v>
          </cell>
          <cell r="E12" t="str">
            <v>MOTOCLUB CITADELLE NAMUR</v>
          </cell>
          <cell r="F12" t="str">
            <v>JUNIORS</v>
          </cell>
        </row>
        <row r="13">
          <cell r="A13">
            <v>14</v>
          </cell>
          <cell r="B13" t="str">
            <v>DE CRAENE WILLEM</v>
          </cell>
          <cell r="C13" t="str">
            <v>B</v>
          </cell>
          <cell r="D13" t="str">
            <v>YAMAHA</v>
          </cell>
          <cell r="E13" t="str">
            <v>MOTORVRIENDEN OLYMPIA</v>
          </cell>
          <cell r="F13" t="str">
            <v>JUNIORS</v>
          </cell>
        </row>
        <row r="14">
          <cell r="A14">
            <v>15</v>
          </cell>
          <cell r="B14" t="str">
            <v>LEJOINT FRANÇOIS</v>
          </cell>
          <cell r="C14" t="str">
            <v>B</v>
          </cell>
          <cell r="D14" t="str">
            <v>HONDA</v>
          </cell>
          <cell r="E14" t="str">
            <v>R CINEY MC</v>
          </cell>
          <cell r="F14" t="str">
            <v>JUNIORS</v>
          </cell>
        </row>
        <row r="15">
          <cell r="A15">
            <v>16</v>
          </cell>
          <cell r="B15" t="str">
            <v>MOREELS JOACHIM</v>
          </cell>
          <cell r="C15" t="str">
            <v>B</v>
          </cell>
          <cell r="D15" t="str">
            <v>HONDA</v>
          </cell>
          <cell r="E15" t="str">
            <v>AMC DE TOEKOMST DWORP</v>
          </cell>
          <cell r="F15" t="str">
            <v>JUNIORS</v>
          </cell>
        </row>
        <row r="16">
          <cell r="A16">
            <v>17</v>
          </cell>
          <cell r="B16" t="str">
            <v>SWAENEPOEL GEERT</v>
          </cell>
          <cell r="C16" t="str">
            <v>B</v>
          </cell>
          <cell r="D16" t="str">
            <v>TM</v>
          </cell>
          <cell r="E16" t="str">
            <v>KV OSTEND MOTOR SPORT</v>
          </cell>
          <cell r="F16" t="str">
            <v>JUNIORS</v>
          </cell>
        </row>
        <row r="17">
          <cell r="A17">
            <v>18</v>
          </cell>
          <cell r="B17" t="str">
            <v>DEMONCEAU RAPHAËL</v>
          </cell>
          <cell r="C17" t="str">
            <v>B</v>
          </cell>
          <cell r="D17" t="str">
            <v>KTM</v>
          </cell>
          <cell r="E17" t="str">
            <v>MC PAYS DE HERVE</v>
          </cell>
          <cell r="F17" t="str">
            <v>JUNIORS</v>
          </cell>
        </row>
        <row r="18">
          <cell r="A18">
            <v>19</v>
          </cell>
          <cell r="B18" t="str">
            <v>GASPAR JONATHAN</v>
          </cell>
          <cell r="C18" t="str">
            <v>B</v>
          </cell>
          <cell r="D18" t="str">
            <v>KTM</v>
          </cell>
          <cell r="E18" t="str">
            <v>MC PAYS DE HERVE</v>
          </cell>
          <cell r="F18" t="str">
            <v>JUNIORS</v>
          </cell>
        </row>
        <row r="19">
          <cell r="A19">
            <v>20</v>
          </cell>
          <cell r="B19" t="str">
            <v>ZANELLI JEAN-MICHEL</v>
          </cell>
          <cell r="C19" t="str">
            <v>B</v>
          </cell>
          <cell r="D19" t="str">
            <v>KAWASAKI</v>
          </cell>
          <cell r="E19" t="str">
            <v>MC PAYS DE HERVE</v>
          </cell>
          <cell r="F19" t="str">
            <v>JUNIORS</v>
          </cell>
        </row>
        <row r="20">
          <cell r="A20">
            <v>21</v>
          </cell>
          <cell r="B20" t="str">
            <v>PACKBIER ROLF</v>
          </cell>
          <cell r="C20" t="str">
            <v>B</v>
          </cell>
          <cell r="D20" t="str">
            <v>SUZUKI</v>
          </cell>
          <cell r="E20" t="str">
            <v>RAMC EUPEN</v>
          </cell>
          <cell r="F20" t="str">
            <v>JUNIORS</v>
          </cell>
        </row>
        <row r="21">
          <cell r="A21">
            <v>22</v>
          </cell>
          <cell r="B21" t="str">
            <v>FORS PATRICE</v>
          </cell>
          <cell r="C21" t="str">
            <v>B</v>
          </cell>
          <cell r="D21" t="str">
            <v>KAWASAKI</v>
          </cell>
          <cell r="E21" t="str">
            <v>MC PAYS DE HERVE</v>
          </cell>
          <cell r="F21" t="str">
            <v>JUNIORS</v>
          </cell>
        </row>
        <row r="22">
          <cell r="A22">
            <v>24</v>
          </cell>
          <cell r="B22" t="str">
            <v>LEPONCE MAXIME</v>
          </cell>
          <cell r="C22" t="str">
            <v>B</v>
          </cell>
          <cell r="D22" t="str">
            <v>HONDA</v>
          </cell>
          <cell r="E22" t="str">
            <v>MINIMOTO RACE</v>
          </cell>
          <cell r="F22" t="str">
            <v>JUNIORS</v>
          </cell>
        </row>
        <row r="23">
          <cell r="A23">
            <v>25</v>
          </cell>
          <cell r="B23" t="str">
            <v>VAN TROOS PIETERJAN</v>
          </cell>
          <cell r="C23" t="str">
            <v>B</v>
          </cell>
          <cell r="D23" t="str">
            <v>KTM</v>
          </cell>
          <cell r="E23" t="str">
            <v>KV OSTEND MOTOR SPORT</v>
          </cell>
          <cell r="F23" t="str">
            <v>JUNIORS</v>
          </cell>
        </row>
        <row r="24">
          <cell r="A24">
            <v>26</v>
          </cell>
          <cell r="B24" t="str">
            <v>DE SAEDELEER DAVID</v>
          </cell>
          <cell r="C24" t="str">
            <v>B</v>
          </cell>
          <cell r="D24" t="str">
            <v>KTM</v>
          </cell>
          <cell r="E24" t="str">
            <v>RUMESM METTET</v>
          </cell>
          <cell r="F24" t="str">
            <v>JUNIORS</v>
          </cell>
        </row>
        <row r="25">
          <cell r="A25">
            <v>28</v>
          </cell>
          <cell r="B25" t="str">
            <v>MARIAULE JOHN</v>
          </cell>
          <cell r="C25" t="str">
            <v>B</v>
          </cell>
          <cell r="D25" t="str">
            <v>HUSABERG</v>
          </cell>
          <cell r="E25" t="str">
            <v>MC CADRE BLANC HAUTRAGE</v>
          </cell>
          <cell r="F25" t="str">
            <v>JUNIORS</v>
          </cell>
        </row>
        <row r="26">
          <cell r="A26">
            <v>32</v>
          </cell>
          <cell r="B26" t="str">
            <v>DILLEN MICHAËL</v>
          </cell>
          <cell r="C26" t="str">
            <v>B</v>
          </cell>
          <cell r="D26" t="str">
            <v>KTM</v>
          </cell>
          <cell r="E26" t="str">
            <v>AMC EVERGEM</v>
          </cell>
          <cell r="F26" t="str">
            <v>JUNIORS</v>
          </cell>
        </row>
        <row r="27">
          <cell r="A27">
            <v>35</v>
          </cell>
          <cell r="B27" t="str">
            <v>CALLENS OLIVIER</v>
          </cell>
          <cell r="C27" t="str">
            <v>B</v>
          </cell>
          <cell r="D27" t="str">
            <v>KTM</v>
          </cell>
          <cell r="E27" t="str">
            <v>KV OSTEND MOTOR SPORT</v>
          </cell>
          <cell r="F27" t="str">
            <v>JUNIORS</v>
          </cell>
        </row>
        <row r="28">
          <cell r="A28">
            <v>36</v>
          </cell>
          <cell r="B28" t="str">
            <v>HEYEN FLORIAN</v>
          </cell>
          <cell r="C28" t="str">
            <v>B</v>
          </cell>
          <cell r="D28" t="str">
            <v>HUSQVARNA</v>
          </cell>
          <cell r="E28" t="str">
            <v>AMC ST.VITH</v>
          </cell>
          <cell r="F28" t="str">
            <v>JUNIORS</v>
          </cell>
        </row>
        <row r="29">
          <cell r="A29">
            <v>39</v>
          </cell>
          <cell r="B29" t="str">
            <v>LEMMENS ANDRÉ</v>
          </cell>
          <cell r="C29" t="str">
            <v>B</v>
          </cell>
          <cell r="D29" t="str">
            <v>YAMAHA</v>
          </cell>
          <cell r="E29" t="str">
            <v>MC PAYS DE HERVE</v>
          </cell>
          <cell r="F29" t="str">
            <v>JUNIORS</v>
          </cell>
        </row>
        <row r="30">
          <cell r="A30">
            <v>40</v>
          </cell>
          <cell r="B30" t="str">
            <v>VAN LOOCKE DIMITRI</v>
          </cell>
          <cell r="C30" t="str">
            <v>B</v>
          </cell>
          <cell r="D30" t="str">
            <v>KTM</v>
          </cell>
          <cell r="E30" t="str">
            <v>KV OSTEND MOTOR SPORT</v>
          </cell>
          <cell r="F30" t="str">
            <v>JUNIORS</v>
          </cell>
        </row>
        <row r="31">
          <cell r="A31">
            <v>41</v>
          </cell>
          <cell r="B31" t="str">
            <v>MARTIN PHILIPPE</v>
          </cell>
          <cell r="C31" t="str">
            <v>B</v>
          </cell>
          <cell r="D31" t="str">
            <v>KTM</v>
          </cell>
          <cell r="E31" t="str">
            <v>RUMESM METTET</v>
          </cell>
          <cell r="F31" t="str">
            <v>JUNIORS</v>
          </cell>
        </row>
        <row r="32">
          <cell r="A32">
            <v>42</v>
          </cell>
          <cell r="B32" t="str">
            <v>HERMAN CHARLIE</v>
          </cell>
          <cell r="C32" t="str">
            <v>B</v>
          </cell>
          <cell r="D32" t="str">
            <v>KTM</v>
          </cell>
          <cell r="E32" t="str">
            <v>KV OSTEND MOTOR SPORT</v>
          </cell>
          <cell r="F32" t="str">
            <v>JUNIORS</v>
          </cell>
        </row>
        <row r="33">
          <cell r="A33">
            <v>43</v>
          </cell>
          <cell r="B33" t="str">
            <v>BECKER SAMUEL</v>
          </cell>
          <cell r="C33" t="str">
            <v>B</v>
          </cell>
          <cell r="D33" t="str">
            <v>HONDA</v>
          </cell>
          <cell r="E33" t="str">
            <v>MOTOR UNION DU PAYS NOIR</v>
          </cell>
          <cell r="F33" t="str">
            <v>JUNIORS</v>
          </cell>
        </row>
        <row r="34">
          <cell r="A34">
            <v>44</v>
          </cell>
          <cell r="B34" t="str">
            <v>GOOSSE GILLES</v>
          </cell>
          <cell r="C34" t="str">
            <v>B</v>
          </cell>
          <cell r="D34" t="str">
            <v>HONDA</v>
          </cell>
          <cell r="E34" t="str">
            <v>R CINEY MC</v>
          </cell>
          <cell r="F34" t="str">
            <v>JUNIORS</v>
          </cell>
        </row>
        <row r="35">
          <cell r="A35">
            <v>45</v>
          </cell>
          <cell r="B35" t="str">
            <v>VOET MARC</v>
          </cell>
          <cell r="C35" t="str">
            <v>B</v>
          </cell>
          <cell r="D35" t="str">
            <v>KTM</v>
          </cell>
          <cell r="E35" t="str">
            <v>MC DE ZWALUW (Arendonk)</v>
          </cell>
          <cell r="F35" t="str">
            <v>JUNIORS</v>
          </cell>
        </row>
        <row r="36">
          <cell r="A36">
            <v>50</v>
          </cell>
          <cell r="B36" t="str">
            <v>GOUY ETIENNE</v>
          </cell>
          <cell r="C36" t="str">
            <v>B</v>
          </cell>
          <cell r="D36" t="str">
            <v>YAMAHA</v>
          </cell>
          <cell r="E36" t="str">
            <v>RUMESM METTET</v>
          </cell>
          <cell r="F36" t="str">
            <v>JUNIORS</v>
          </cell>
        </row>
        <row r="37">
          <cell r="A37">
            <v>51</v>
          </cell>
          <cell r="B37" t="str">
            <v>MULLEN JEAN-FRANÇOIS</v>
          </cell>
          <cell r="C37" t="str">
            <v>B</v>
          </cell>
          <cell r="D37" t="str">
            <v>HONDA</v>
          </cell>
          <cell r="E37" t="str">
            <v>CIRCUIT DE CHIMAY</v>
          </cell>
          <cell r="F37" t="str">
            <v>JUNIORS</v>
          </cell>
        </row>
        <row r="38">
          <cell r="A38">
            <v>52</v>
          </cell>
          <cell r="B38" t="str">
            <v>DE GRAUWE FILIP</v>
          </cell>
          <cell r="C38" t="str">
            <v>B</v>
          </cell>
          <cell r="D38" t="str">
            <v>HONDA</v>
          </cell>
          <cell r="E38" t="str">
            <v>KV OSTEND MOTOR SPORT</v>
          </cell>
          <cell r="F38" t="str">
            <v>JUNIORS</v>
          </cell>
        </row>
        <row r="39">
          <cell r="A39">
            <v>53</v>
          </cell>
          <cell r="B39" t="str">
            <v>VANDOORNE FANGIO</v>
          </cell>
          <cell r="C39" t="str">
            <v>B</v>
          </cell>
          <cell r="D39" t="str">
            <v>APRILIA</v>
          </cell>
          <cell r="E39" t="str">
            <v>KV OSTEND MOTOR SPORT</v>
          </cell>
          <cell r="F39" t="str">
            <v>JUNIORS</v>
          </cell>
        </row>
        <row r="40">
          <cell r="A40">
            <v>55</v>
          </cell>
          <cell r="B40" t="str">
            <v>CORTVRINT LOIC</v>
          </cell>
          <cell r="C40" t="str">
            <v>B</v>
          </cell>
          <cell r="F40" t="str">
            <v>JUNIORS</v>
          </cell>
        </row>
        <row r="41">
          <cell r="A41">
            <v>58</v>
          </cell>
          <cell r="B41" t="str">
            <v>VERCAUTEREN KEVIN</v>
          </cell>
          <cell r="C41" t="str">
            <v>B</v>
          </cell>
          <cell r="D41" t="str">
            <v>HUSABERG</v>
          </cell>
          <cell r="E41" t="str">
            <v>KV OSTEND MOTOR SPORT</v>
          </cell>
          <cell r="F41" t="str">
            <v>JUNIORS</v>
          </cell>
        </row>
        <row r="42">
          <cell r="A42">
            <v>60</v>
          </cell>
          <cell r="B42" t="str">
            <v>MONTEVILLE JÖRGI</v>
          </cell>
          <cell r="C42" t="str">
            <v>B</v>
          </cell>
          <cell r="D42" t="str">
            <v>HONDA</v>
          </cell>
          <cell r="E42" t="str">
            <v>KV OSTEND MOTOR SPORT</v>
          </cell>
          <cell r="F42" t="str">
            <v>JUNIORS</v>
          </cell>
        </row>
        <row r="43">
          <cell r="A43">
            <v>61</v>
          </cell>
          <cell r="B43" t="str">
            <v>GEENEN COME</v>
          </cell>
          <cell r="C43" t="str">
            <v>B</v>
          </cell>
          <cell r="D43" t="str">
            <v>KTM</v>
          </cell>
          <cell r="E43" t="str">
            <v>RMC PIERREUX MONT ST GUIBERT</v>
          </cell>
          <cell r="F43" t="str">
            <v>JUNIORS</v>
          </cell>
        </row>
        <row r="44">
          <cell r="A44">
            <v>62</v>
          </cell>
          <cell r="B44" t="str">
            <v>REYNAERTS BART</v>
          </cell>
          <cell r="C44" t="str">
            <v>B</v>
          </cell>
          <cell r="D44" t="str">
            <v>HONDA</v>
          </cell>
          <cell r="E44" t="str">
            <v>AMC DE TOEKOMST DWORP</v>
          </cell>
          <cell r="F44" t="str">
            <v>JUNIORS</v>
          </cell>
        </row>
        <row r="45">
          <cell r="A45">
            <v>63</v>
          </cell>
          <cell r="B45" t="str">
            <v>REYNAERTS WIM</v>
          </cell>
          <cell r="C45" t="str">
            <v>B</v>
          </cell>
          <cell r="D45" t="str">
            <v>HONDA</v>
          </cell>
          <cell r="E45" t="str">
            <v>AMC DE TOEKOMST DWORP</v>
          </cell>
          <cell r="F45" t="str">
            <v>JUNIORS</v>
          </cell>
        </row>
        <row r="46">
          <cell r="A46">
            <v>64</v>
          </cell>
          <cell r="B46" t="str">
            <v>RAES PETER</v>
          </cell>
          <cell r="C46" t="str">
            <v>B</v>
          </cell>
          <cell r="D46" t="str">
            <v>HONDA</v>
          </cell>
          <cell r="E46" t="str">
            <v>AMC HOPPELAND POPERINGE</v>
          </cell>
          <cell r="F46" t="str">
            <v>JUNIORS</v>
          </cell>
        </row>
        <row r="47">
          <cell r="A47">
            <v>65</v>
          </cell>
          <cell r="B47" t="str">
            <v>ROSMANT DENIS</v>
          </cell>
          <cell r="C47" t="str">
            <v>B</v>
          </cell>
          <cell r="D47" t="str">
            <v>HONDA</v>
          </cell>
          <cell r="E47" t="str">
            <v>R CINEY MC</v>
          </cell>
          <cell r="F47" t="str">
            <v>JUNIORS</v>
          </cell>
        </row>
        <row r="48">
          <cell r="A48">
            <v>67</v>
          </cell>
          <cell r="B48" t="str">
            <v>ULENAERS PETER</v>
          </cell>
          <cell r="C48" t="str">
            <v>B</v>
          </cell>
          <cell r="D48" t="str">
            <v>SUZUKI</v>
          </cell>
          <cell r="E48" t="str">
            <v>ENDURO SPORT (Lommel)</v>
          </cell>
          <cell r="F48" t="str">
            <v>JUNIORS</v>
          </cell>
        </row>
        <row r="49">
          <cell r="A49">
            <v>68</v>
          </cell>
          <cell r="B49" t="str">
            <v>LINS DERRY</v>
          </cell>
          <cell r="C49" t="str">
            <v>B</v>
          </cell>
          <cell r="D49" t="str">
            <v>KTM</v>
          </cell>
          <cell r="E49" t="str">
            <v>KV OSTEND MOTOR SPORT</v>
          </cell>
          <cell r="F49" t="str">
            <v>JUNIORS</v>
          </cell>
        </row>
        <row r="50">
          <cell r="A50">
            <v>69</v>
          </cell>
          <cell r="B50" t="str">
            <v>JACQUES DIDIER</v>
          </cell>
          <cell r="C50" t="str">
            <v>B</v>
          </cell>
          <cell r="D50" t="str">
            <v>HUSABERG</v>
          </cell>
          <cell r="E50" t="str">
            <v>MC CADRE BLANC HAUTRAGE</v>
          </cell>
          <cell r="F50" t="str">
            <v>JUNIORS</v>
          </cell>
        </row>
        <row r="51">
          <cell r="A51">
            <v>70</v>
          </cell>
          <cell r="B51" t="str">
            <v>DESCHAEPMEESTER PASCAL</v>
          </cell>
          <cell r="C51" t="str">
            <v>B</v>
          </cell>
          <cell r="D51" t="str">
            <v>KTM</v>
          </cell>
          <cell r="E51" t="str">
            <v>MC CADRE BLANC HAUTRAGE</v>
          </cell>
          <cell r="F51" t="str">
            <v>JUNIORS</v>
          </cell>
        </row>
        <row r="52">
          <cell r="A52">
            <v>71</v>
          </cell>
          <cell r="B52" t="str">
            <v>TOSIN ALAIN</v>
          </cell>
          <cell r="C52" t="str">
            <v>B</v>
          </cell>
          <cell r="D52" t="str">
            <v>HUSABERG</v>
          </cell>
          <cell r="E52" t="str">
            <v>MC CADRE BLANC HAUTRAGE</v>
          </cell>
          <cell r="F52" t="str">
            <v>JUNIORS</v>
          </cell>
        </row>
        <row r="53">
          <cell r="A53">
            <v>75</v>
          </cell>
          <cell r="B53" t="str">
            <v>CLARINVAL AMANDINE</v>
          </cell>
          <cell r="C53" t="str">
            <v>B</v>
          </cell>
          <cell r="D53" t="str">
            <v>KAWASAKI</v>
          </cell>
          <cell r="E53" t="str">
            <v>AMC ORP-LE-GRAND</v>
          </cell>
          <cell r="F53" t="str">
            <v>JUNIORS</v>
          </cell>
        </row>
        <row r="54">
          <cell r="A54">
            <v>77</v>
          </cell>
          <cell r="B54" t="str">
            <v>VANDERCAPPELLE ADRIEN</v>
          </cell>
          <cell r="C54" t="str">
            <v>B</v>
          </cell>
          <cell r="D54" t="str">
            <v>KTM</v>
          </cell>
          <cell r="E54" t="str">
            <v>F.P.C.N.A.</v>
          </cell>
          <cell r="F54" t="str">
            <v>JUNIORS</v>
          </cell>
        </row>
        <row r="55">
          <cell r="A55">
            <v>81</v>
          </cell>
          <cell r="B55" t="str">
            <v>DEWILDE LIONEL</v>
          </cell>
          <cell r="C55" t="str">
            <v>B</v>
          </cell>
          <cell r="D55" t="str">
            <v>SUZUKI</v>
          </cell>
          <cell r="E55" t="str">
            <v>MOTOR UNION DU PAYS NOIR</v>
          </cell>
          <cell r="F55" t="str">
            <v>JUNIORS</v>
          </cell>
        </row>
        <row r="56">
          <cell r="A56">
            <v>83</v>
          </cell>
          <cell r="B56" t="str">
            <v>HENRICHE SEBASTIEN</v>
          </cell>
          <cell r="C56" t="str">
            <v>B</v>
          </cell>
          <cell r="F56" t="str">
            <v>JUNIORS</v>
          </cell>
        </row>
        <row r="57">
          <cell r="A57">
            <v>85</v>
          </cell>
          <cell r="B57" t="str">
            <v>DEMOLDER ANTOINE</v>
          </cell>
          <cell r="C57" t="str">
            <v>B</v>
          </cell>
          <cell r="D57" t="str">
            <v>HONDA</v>
          </cell>
          <cell r="E57" t="str">
            <v>MINIMOTO RACE</v>
          </cell>
          <cell r="F57" t="str">
            <v>JUNIORS</v>
          </cell>
        </row>
        <row r="58">
          <cell r="A58">
            <v>87</v>
          </cell>
          <cell r="B58" t="str">
            <v>BOURLARD NICOLAS</v>
          </cell>
          <cell r="C58" t="str">
            <v>B</v>
          </cell>
          <cell r="D58" t="str">
            <v>KTM</v>
          </cell>
          <cell r="E58" t="str">
            <v>RUMESM METTET</v>
          </cell>
          <cell r="F58" t="str">
            <v>JUNIORS</v>
          </cell>
        </row>
        <row r="59">
          <cell r="A59">
            <v>88</v>
          </cell>
          <cell r="B59" t="str">
            <v>VAN DER CRUYSSEN TOM</v>
          </cell>
          <cell r="C59" t="str">
            <v>B</v>
          </cell>
          <cell r="D59" t="str">
            <v>HVA</v>
          </cell>
          <cell r="E59" t="str">
            <v>AMC DE TOEKOMST DWORP</v>
          </cell>
          <cell r="F59" t="str">
            <v>JUNIORS</v>
          </cell>
        </row>
        <row r="60">
          <cell r="A60">
            <v>89</v>
          </cell>
          <cell r="B60" t="str">
            <v>DUPREZ KURT</v>
          </cell>
          <cell r="C60" t="str">
            <v>B</v>
          </cell>
          <cell r="D60" t="str">
            <v>KTM</v>
          </cell>
          <cell r="E60" t="str">
            <v>KV OSTEND MOTOR SPORT</v>
          </cell>
          <cell r="F60" t="str">
            <v>JUNIORS</v>
          </cell>
        </row>
        <row r="61">
          <cell r="A61">
            <v>90</v>
          </cell>
          <cell r="B61" t="str">
            <v>GROENINCKX KENNETH</v>
          </cell>
          <cell r="C61" t="str">
            <v>B</v>
          </cell>
          <cell r="D61" t="str">
            <v>HONDA</v>
          </cell>
          <cell r="E61" t="str">
            <v>AMC DE TOEKOMST DWORP</v>
          </cell>
          <cell r="F61" t="str">
            <v>JUNIORS</v>
          </cell>
        </row>
        <row r="62">
          <cell r="A62">
            <v>91</v>
          </cell>
          <cell r="B62" t="str">
            <v>DEBUISSON STEVE</v>
          </cell>
          <cell r="C62" t="str">
            <v>B</v>
          </cell>
          <cell r="D62" t="str">
            <v>HONDA</v>
          </cell>
          <cell r="E62" t="str">
            <v>RUMESM METTET</v>
          </cell>
          <cell r="F62" t="str">
            <v>JUNIORS</v>
          </cell>
        </row>
        <row r="63">
          <cell r="A63">
            <v>93</v>
          </cell>
          <cell r="B63" t="str">
            <v>VAN LEE SANNY</v>
          </cell>
          <cell r="C63" t="str">
            <v>B</v>
          </cell>
          <cell r="D63" t="str">
            <v>KTM</v>
          </cell>
          <cell r="E63" t="str">
            <v>A.M.C. LAUW</v>
          </cell>
          <cell r="F63" t="str">
            <v>JUNIORS</v>
          </cell>
        </row>
        <row r="64">
          <cell r="A64">
            <v>94</v>
          </cell>
          <cell r="B64" t="str">
            <v>DE BEL HANNES</v>
          </cell>
          <cell r="C64" t="str">
            <v>B</v>
          </cell>
          <cell r="D64" t="str">
            <v>HONDA</v>
          </cell>
          <cell r="E64" t="str">
            <v>MOTORVRIENDEN OLYMPIA</v>
          </cell>
          <cell r="F64" t="str">
            <v>JUNIORS</v>
          </cell>
        </row>
        <row r="65">
          <cell r="A65">
            <v>107</v>
          </cell>
          <cell r="B65" t="str">
            <v>VANLERBERGHE ROEL</v>
          </cell>
          <cell r="C65" t="str">
            <v>B</v>
          </cell>
          <cell r="F65" t="str">
            <v>JUNIORS</v>
          </cell>
        </row>
        <row r="66">
          <cell r="A66">
            <v>117</v>
          </cell>
          <cell r="B66" t="str">
            <v>LELOUP ANDREW</v>
          </cell>
          <cell r="C66" t="str">
            <v>B</v>
          </cell>
          <cell r="D66" t="str">
            <v>HONDA</v>
          </cell>
          <cell r="E66" t="str">
            <v>AMC ORP-LE-GRAND</v>
          </cell>
          <cell r="F66" t="str">
            <v>JUNIORS</v>
          </cell>
        </row>
        <row r="67">
          <cell r="A67">
            <v>124</v>
          </cell>
          <cell r="B67" t="str">
            <v>JAMART JEAN-PAUL</v>
          </cell>
          <cell r="C67" t="str">
            <v>B</v>
          </cell>
          <cell r="D67" t="str">
            <v>HUSABERG</v>
          </cell>
          <cell r="E67" t="str">
            <v>RUMESM METTET</v>
          </cell>
          <cell r="F67" t="str">
            <v>JUNIORS</v>
          </cell>
        </row>
        <row r="68">
          <cell r="A68">
            <v>142</v>
          </cell>
          <cell r="B68" t="str">
            <v>BIERNAUX BRANDON</v>
          </cell>
          <cell r="C68" t="str">
            <v>B</v>
          </cell>
          <cell r="D68" t="str">
            <v>HONDA</v>
          </cell>
          <cell r="E68" t="str">
            <v>F.P.C.N.A.</v>
          </cell>
          <cell r="F68" t="str">
            <v>JUNIORS</v>
          </cell>
        </row>
        <row r="69">
          <cell r="A69">
            <v>151</v>
          </cell>
          <cell r="B69" t="str">
            <v>LANGLOIS FRANÇOIS</v>
          </cell>
          <cell r="C69" t="str">
            <v>B</v>
          </cell>
          <cell r="D69" t="str">
            <v>HONDA</v>
          </cell>
          <cell r="E69" t="str">
            <v>RMC PIERREUX MONT ST GUIBERT</v>
          </cell>
          <cell r="F69" t="str">
            <v>JUNIORS</v>
          </cell>
        </row>
        <row r="70">
          <cell r="A70">
            <v>189</v>
          </cell>
          <cell r="B70" t="str">
            <v>COHEN MAXIME</v>
          </cell>
          <cell r="C70" t="str">
            <v>B</v>
          </cell>
          <cell r="D70" t="str">
            <v>SUZUKI</v>
          </cell>
          <cell r="E70" t="str">
            <v>MC CADRE BLANC HAUTRAGE</v>
          </cell>
          <cell r="F70" t="str">
            <v>JUNIORS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workbookViewId="0" topLeftCell="A1">
      <selection activeCell="A1" sqref="A1:R1"/>
    </sheetView>
  </sheetViews>
  <sheetFormatPr defaultColWidth="11.421875" defaultRowHeight="12.75"/>
  <cols>
    <col min="1" max="1" width="4.8515625" style="1" bestFit="1" customWidth="1"/>
    <col min="2" max="2" width="4.28125" style="1" bestFit="1" customWidth="1"/>
    <col min="3" max="3" width="34.57421875" style="1" customWidth="1"/>
    <col min="4" max="4" width="12.7109375" style="1" bestFit="1" customWidth="1"/>
    <col min="5" max="5" width="33.00390625" style="1" bestFit="1" customWidth="1"/>
    <col min="6" max="6" width="4.7109375" style="2" bestFit="1" customWidth="1"/>
    <col min="7" max="18" width="3.28125" style="1" bestFit="1" customWidth="1"/>
    <col min="19" max="16384" width="31.7109375" style="1" customWidth="1"/>
  </cols>
  <sheetData>
    <row r="1" spans="1:18" ht="15">
      <c r="A1" s="40" t="s">
        <v>92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3" customFormat="1" ht="15">
      <c r="A2" s="5" t="s">
        <v>13</v>
      </c>
      <c r="B2" s="5" t="s">
        <v>14</v>
      </c>
      <c r="C2" s="42" t="s">
        <v>15</v>
      </c>
      <c r="D2" s="42"/>
      <c r="E2" s="42"/>
      <c r="F2" s="6" t="s">
        <v>16</v>
      </c>
      <c r="G2" s="5">
        <v>1</v>
      </c>
      <c r="H2" s="5">
        <v>2</v>
      </c>
      <c r="I2" s="5">
        <v>3</v>
      </c>
      <c r="J2" s="5">
        <v>4</v>
      </c>
      <c r="K2" s="5">
        <v>5</v>
      </c>
      <c r="L2" s="5">
        <v>6</v>
      </c>
      <c r="M2" s="5">
        <v>7</v>
      </c>
      <c r="N2" s="5">
        <v>8</v>
      </c>
      <c r="O2" s="5">
        <v>9</v>
      </c>
      <c r="P2" s="5">
        <v>10</v>
      </c>
      <c r="Q2" s="5">
        <v>11</v>
      </c>
      <c r="R2" s="5">
        <v>12</v>
      </c>
    </row>
    <row r="3" spans="1:18" ht="15">
      <c r="A3" s="7">
        <v>1</v>
      </c>
      <c r="B3" s="7">
        <v>8</v>
      </c>
      <c r="C3" s="7" t="s">
        <v>78</v>
      </c>
      <c r="D3" s="8" t="s">
        <v>46</v>
      </c>
      <c r="E3" s="15" t="s">
        <v>48</v>
      </c>
      <c r="F3" s="6">
        <f aca="true" t="shared" si="0" ref="F3:F37">SUM(G3:R3)</f>
        <v>172</v>
      </c>
      <c r="G3" s="7">
        <v>20</v>
      </c>
      <c r="H3" s="7">
        <v>22</v>
      </c>
      <c r="I3" s="9">
        <v>25</v>
      </c>
      <c r="J3" s="7">
        <v>25</v>
      </c>
      <c r="K3" s="7">
        <v>18</v>
      </c>
      <c r="L3" s="7">
        <v>18</v>
      </c>
      <c r="M3" s="7">
        <v>22</v>
      </c>
      <c r="N3" s="7">
        <v>22</v>
      </c>
      <c r="O3" s="7"/>
      <c r="P3" s="7"/>
      <c r="Q3" s="7"/>
      <c r="R3" s="7"/>
    </row>
    <row r="4" spans="1:18" ht="15">
      <c r="A4" s="7">
        <v>2</v>
      </c>
      <c r="B4" s="7">
        <v>151</v>
      </c>
      <c r="C4" s="7" t="s">
        <v>95</v>
      </c>
      <c r="D4" s="8" t="s">
        <v>23</v>
      </c>
      <c r="E4" s="15" t="s">
        <v>48</v>
      </c>
      <c r="F4" s="6">
        <f t="shared" si="0"/>
        <v>150</v>
      </c>
      <c r="G4" s="7">
        <v>9</v>
      </c>
      <c r="H4" s="7">
        <v>25</v>
      </c>
      <c r="I4" s="9">
        <v>18</v>
      </c>
      <c r="J4" s="7">
        <v>18</v>
      </c>
      <c r="K4" s="7">
        <v>22</v>
      </c>
      <c r="L4" s="7">
        <v>20</v>
      </c>
      <c r="M4" s="7">
        <v>18</v>
      </c>
      <c r="N4" s="7">
        <v>20</v>
      </c>
      <c r="O4" s="7"/>
      <c r="P4" s="7"/>
      <c r="Q4" s="7"/>
      <c r="R4" s="7"/>
    </row>
    <row r="5" spans="1:18" ht="15">
      <c r="A5" s="7">
        <v>3</v>
      </c>
      <c r="B5" s="7">
        <v>89</v>
      </c>
      <c r="C5" s="7" t="s">
        <v>2</v>
      </c>
      <c r="D5" s="8" t="s">
        <v>21</v>
      </c>
      <c r="E5" s="15" t="s">
        <v>18</v>
      </c>
      <c r="F5" s="6">
        <f t="shared" si="0"/>
        <v>134</v>
      </c>
      <c r="G5" s="7">
        <v>18</v>
      </c>
      <c r="H5" s="7">
        <v>20</v>
      </c>
      <c r="I5" s="9">
        <v>16</v>
      </c>
      <c r="J5" s="7">
        <v>22</v>
      </c>
      <c r="K5" s="7">
        <v>16</v>
      </c>
      <c r="L5" s="7">
        <v>11</v>
      </c>
      <c r="M5" s="7">
        <v>15</v>
      </c>
      <c r="N5" s="7">
        <v>16</v>
      </c>
      <c r="O5" s="7"/>
      <c r="P5" s="7"/>
      <c r="Q5" s="7"/>
      <c r="R5" s="7"/>
    </row>
    <row r="6" spans="1:18" ht="15">
      <c r="A6" s="7">
        <v>4</v>
      </c>
      <c r="B6" s="7">
        <v>117</v>
      </c>
      <c r="C6" s="7" t="s">
        <v>93</v>
      </c>
      <c r="D6" s="8" t="s">
        <v>23</v>
      </c>
      <c r="E6" s="15" t="s">
        <v>44</v>
      </c>
      <c r="F6" s="6">
        <f t="shared" si="0"/>
        <v>133</v>
      </c>
      <c r="G6" s="7">
        <v>25</v>
      </c>
      <c r="H6" s="7"/>
      <c r="I6" s="7"/>
      <c r="J6" s="7">
        <v>8</v>
      </c>
      <c r="K6" s="7">
        <v>25</v>
      </c>
      <c r="L6" s="7">
        <v>25</v>
      </c>
      <c r="M6" s="7">
        <v>25</v>
      </c>
      <c r="N6" s="7">
        <v>25</v>
      </c>
      <c r="O6" s="7"/>
      <c r="P6" s="7"/>
      <c r="Q6" s="7"/>
      <c r="R6" s="7"/>
    </row>
    <row r="7" spans="1:18" ht="15">
      <c r="A7" s="7">
        <v>5</v>
      </c>
      <c r="B7" s="12">
        <v>90</v>
      </c>
      <c r="C7" s="11" t="s">
        <v>94</v>
      </c>
      <c r="D7" s="11" t="s">
        <v>23</v>
      </c>
      <c r="E7" s="11" t="s">
        <v>27</v>
      </c>
      <c r="F7" s="6">
        <f t="shared" si="0"/>
        <v>111</v>
      </c>
      <c r="G7" s="13">
        <v>12</v>
      </c>
      <c r="H7" s="12">
        <v>14</v>
      </c>
      <c r="I7" s="12">
        <v>20</v>
      </c>
      <c r="J7" s="7">
        <v>14</v>
      </c>
      <c r="K7" s="7">
        <v>9</v>
      </c>
      <c r="L7" s="7">
        <v>13</v>
      </c>
      <c r="M7" s="7">
        <v>14</v>
      </c>
      <c r="N7" s="7">
        <v>15</v>
      </c>
      <c r="O7" s="7"/>
      <c r="P7" s="7"/>
      <c r="Q7" s="7"/>
      <c r="R7" s="7"/>
    </row>
    <row r="8" spans="1:18" ht="15">
      <c r="A8" s="7">
        <v>6</v>
      </c>
      <c r="B8" s="7">
        <v>64</v>
      </c>
      <c r="C8" s="7" t="s">
        <v>7</v>
      </c>
      <c r="D8" s="8" t="s">
        <v>23</v>
      </c>
      <c r="E8" s="15" t="s">
        <v>30</v>
      </c>
      <c r="F8" s="6">
        <f t="shared" si="0"/>
        <v>92</v>
      </c>
      <c r="G8" s="7">
        <v>5</v>
      </c>
      <c r="H8" s="7">
        <v>8</v>
      </c>
      <c r="I8" s="9">
        <v>3</v>
      </c>
      <c r="J8" s="7">
        <v>12</v>
      </c>
      <c r="K8" s="7">
        <v>12</v>
      </c>
      <c r="L8" s="7">
        <v>14</v>
      </c>
      <c r="M8" s="7">
        <v>20</v>
      </c>
      <c r="N8" s="7">
        <v>18</v>
      </c>
      <c r="O8" s="7"/>
      <c r="P8" s="7"/>
      <c r="Q8" s="7"/>
      <c r="R8" s="7"/>
    </row>
    <row r="9" spans="1:18" ht="15">
      <c r="A9" s="7">
        <v>7</v>
      </c>
      <c r="B9" s="7">
        <v>25</v>
      </c>
      <c r="C9" s="7" t="s">
        <v>9</v>
      </c>
      <c r="D9" s="8" t="s">
        <v>21</v>
      </c>
      <c r="E9" s="15" t="s">
        <v>18</v>
      </c>
      <c r="F9" s="6">
        <f t="shared" si="0"/>
        <v>89</v>
      </c>
      <c r="G9" s="7">
        <v>14</v>
      </c>
      <c r="H9" s="7">
        <v>11</v>
      </c>
      <c r="I9" s="9">
        <v>13</v>
      </c>
      <c r="J9" s="7">
        <v>10</v>
      </c>
      <c r="K9" s="7">
        <v>7</v>
      </c>
      <c r="L9" s="7">
        <v>9</v>
      </c>
      <c r="M9" s="7">
        <v>13</v>
      </c>
      <c r="N9" s="7">
        <v>12</v>
      </c>
      <c r="O9" s="7"/>
      <c r="P9" s="7"/>
      <c r="Q9" s="7"/>
      <c r="R9" s="7"/>
    </row>
    <row r="10" spans="1:18" ht="15">
      <c r="A10" s="7">
        <v>8</v>
      </c>
      <c r="B10" s="7">
        <v>67</v>
      </c>
      <c r="C10" s="7" t="s">
        <v>90</v>
      </c>
      <c r="D10" s="8" t="s">
        <v>19</v>
      </c>
      <c r="E10" s="15" t="s">
        <v>100</v>
      </c>
      <c r="F10" s="6">
        <f t="shared" si="0"/>
        <v>82</v>
      </c>
      <c r="G10" s="7">
        <v>10</v>
      </c>
      <c r="H10" s="7">
        <v>13</v>
      </c>
      <c r="I10" s="7">
        <v>15</v>
      </c>
      <c r="J10" s="7">
        <v>13</v>
      </c>
      <c r="K10" s="7">
        <v>3</v>
      </c>
      <c r="L10" s="7">
        <v>3</v>
      </c>
      <c r="M10" s="7">
        <v>12</v>
      </c>
      <c r="N10" s="7">
        <v>13</v>
      </c>
      <c r="O10" s="7"/>
      <c r="P10" s="7"/>
      <c r="Q10" s="7"/>
      <c r="R10" s="7"/>
    </row>
    <row r="11" spans="1:18" ht="15">
      <c r="A11" s="7">
        <v>9</v>
      </c>
      <c r="B11" s="7">
        <v>87</v>
      </c>
      <c r="C11" s="7" t="s">
        <v>88</v>
      </c>
      <c r="D11" s="8" t="s">
        <v>21</v>
      </c>
      <c r="E11" s="15" t="s">
        <v>22</v>
      </c>
      <c r="F11" s="6">
        <f t="shared" si="0"/>
        <v>66</v>
      </c>
      <c r="G11" s="7">
        <v>2</v>
      </c>
      <c r="H11" s="7">
        <v>12</v>
      </c>
      <c r="I11" s="7">
        <v>8</v>
      </c>
      <c r="J11" s="7">
        <v>16</v>
      </c>
      <c r="K11" s="7">
        <v>14</v>
      </c>
      <c r="L11" s="7">
        <v>12</v>
      </c>
      <c r="M11" s="7">
        <v>2</v>
      </c>
      <c r="N11" s="7"/>
      <c r="O11" s="7"/>
      <c r="P11" s="7"/>
      <c r="Q11" s="7"/>
      <c r="R11" s="7"/>
    </row>
    <row r="12" spans="1:18" ht="15">
      <c r="A12" s="7">
        <v>10</v>
      </c>
      <c r="B12" s="7">
        <v>21</v>
      </c>
      <c r="C12" s="7" t="s">
        <v>1</v>
      </c>
      <c r="D12" s="8" t="s">
        <v>19</v>
      </c>
      <c r="E12" s="15" t="s">
        <v>20</v>
      </c>
      <c r="F12" s="6">
        <f t="shared" si="0"/>
        <v>66</v>
      </c>
      <c r="G12" s="7"/>
      <c r="H12" s="7">
        <v>10</v>
      </c>
      <c r="I12" s="7">
        <v>14</v>
      </c>
      <c r="J12" s="7"/>
      <c r="K12" s="7">
        <v>11</v>
      </c>
      <c r="L12" s="7">
        <v>15</v>
      </c>
      <c r="M12" s="7">
        <v>16</v>
      </c>
      <c r="N12" s="7"/>
      <c r="O12" s="7"/>
      <c r="P12" s="7"/>
      <c r="Q12" s="7"/>
      <c r="R12" s="7"/>
    </row>
    <row r="13" spans="1:18" ht="15">
      <c r="A13" s="7">
        <v>11</v>
      </c>
      <c r="B13" s="7">
        <v>6</v>
      </c>
      <c r="C13" s="7" t="s">
        <v>82</v>
      </c>
      <c r="D13" s="8" t="s">
        <v>31</v>
      </c>
      <c r="E13" s="15" t="s">
        <v>25</v>
      </c>
      <c r="F13" s="6">
        <f t="shared" si="0"/>
        <v>65</v>
      </c>
      <c r="G13" s="7"/>
      <c r="H13" s="7">
        <v>15</v>
      </c>
      <c r="I13" s="7">
        <v>11</v>
      </c>
      <c r="J13" s="7">
        <v>5</v>
      </c>
      <c r="K13" s="7">
        <v>5</v>
      </c>
      <c r="L13" s="7">
        <v>10</v>
      </c>
      <c r="M13" s="7">
        <v>9</v>
      </c>
      <c r="N13" s="7">
        <v>10</v>
      </c>
      <c r="O13" s="7"/>
      <c r="P13" s="7"/>
      <c r="Q13" s="7"/>
      <c r="R13" s="7"/>
    </row>
    <row r="14" spans="1:256" ht="15">
      <c r="A14" s="7">
        <v>12</v>
      </c>
      <c r="B14" s="22">
        <v>83</v>
      </c>
      <c r="C14" s="22" t="s">
        <v>132</v>
      </c>
      <c r="D14" s="22" t="s">
        <v>23</v>
      </c>
      <c r="E14" s="24" t="s">
        <v>48</v>
      </c>
      <c r="F14" s="6">
        <f t="shared" si="0"/>
        <v>62</v>
      </c>
      <c r="G14" s="22"/>
      <c r="H14" s="22"/>
      <c r="I14" s="21"/>
      <c r="J14" s="22">
        <v>20</v>
      </c>
      <c r="K14" s="22">
        <v>20</v>
      </c>
      <c r="L14" s="22">
        <v>22</v>
      </c>
      <c r="M14" s="21"/>
      <c r="N14" s="22"/>
      <c r="O14" s="22"/>
      <c r="P14" s="22"/>
      <c r="Q14" s="21"/>
      <c r="R14" s="22"/>
      <c r="S14" s="20"/>
      <c r="T14" s="20"/>
      <c r="U14" s="19"/>
      <c r="V14" s="20"/>
      <c r="W14" s="20"/>
      <c r="X14" s="20"/>
      <c r="Y14" s="19"/>
      <c r="Z14" s="20"/>
      <c r="AA14" s="20"/>
      <c r="AB14" s="20"/>
      <c r="AC14" s="19"/>
      <c r="AD14" s="20"/>
      <c r="AE14" s="20"/>
      <c r="AF14" s="20"/>
      <c r="AG14" s="19"/>
      <c r="AH14" s="20"/>
      <c r="AI14" s="20"/>
      <c r="AJ14" s="20"/>
      <c r="AK14" s="19"/>
      <c r="AL14" s="20"/>
      <c r="AM14" s="20"/>
      <c r="AN14" s="20"/>
      <c r="AO14" s="19"/>
      <c r="AP14" s="20"/>
      <c r="AQ14" s="20"/>
      <c r="AR14" s="20"/>
      <c r="AS14" s="19"/>
      <c r="AT14" s="20"/>
      <c r="AU14" s="20"/>
      <c r="AV14" s="20"/>
      <c r="AW14" s="19"/>
      <c r="AX14" s="20"/>
      <c r="AY14" s="20"/>
      <c r="AZ14" s="20"/>
      <c r="BA14" s="19"/>
      <c r="BB14" s="20"/>
      <c r="BC14" s="20"/>
      <c r="BD14" s="20"/>
      <c r="BE14" s="19"/>
      <c r="BF14" s="20"/>
      <c r="BG14" s="20"/>
      <c r="BH14" s="20"/>
      <c r="BI14" s="19"/>
      <c r="BJ14" s="20"/>
      <c r="BK14" s="20"/>
      <c r="BL14" s="20"/>
      <c r="BM14" s="19"/>
      <c r="BN14" s="20"/>
      <c r="BO14" s="20"/>
      <c r="BP14" s="20"/>
      <c r="BQ14" s="19"/>
      <c r="BR14" s="20"/>
      <c r="BS14" s="20"/>
      <c r="BT14" s="20"/>
      <c r="BU14" s="19"/>
      <c r="BV14" s="20"/>
      <c r="BW14" s="20"/>
      <c r="BX14" s="20"/>
      <c r="BY14" s="19"/>
      <c r="BZ14" s="20"/>
      <c r="CA14" s="20"/>
      <c r="CB14" s="20"/>
      <c r="CC14" s="19"/>
      <c r="CD14" s="20"/>
      <c r="CE14" s="20"/>
      <c r="CF14" s="20"/>
      <c r="CG14" s="19"/>
      <c r="CH14" s="20"/>
      <c r="CI14" s="20"/>
      <c r="CJ14" s="20"/>
      <c r="CK14" s="19"/>
      <c r="CL14" s="20"/>
      <c r="CM14" s="20"/>
      <c r="CN14" s="20"/>
      <c r="CO14" s="19"/>
      <c r="CP14" s="20"/>
      <c r="CQ14" s="20"/>
      <c r="CR14" s="20"/>
      <c r="CS14" s="19"/>
      <c r="CT14" s="20"/>
      <c r="CU14" s="20"/>
      <c r="CV14" s="20"/>
      <c r="CW14" s="19"/>
      <c r="CX14" s="20"/>
      <c r="CY14" s="20"/>
      <c r="CZ14" s="20"/>
      <c r="DA14" s="19"/>
      <c r="DB14" s="20"/>
      <c r="DC14" s="20"/>
      <c r="DD14" s="20"/>
      <c r="DE14" s="19"/>
      <c r="DF14" s="20"/>
      <c r="DG14" s="20"/>
      <c r="DH14" s="20"/>
      <c r="DI14" s="19"/>
      <c r="DJ14" s="20"/>
      <c r="DK14" s="20"/>
      <c r="DL14" s="20"/>
      <c r="DM14" s="19"/>
      <c r="DN14" s="20"/>
      <c r="DO14" s="20"/>
      <c r="DP14" s="20"/>
      <c r="DQ14" s="19"/>
      <c r="DR14" s="20"/>
      <c r="DS14" s="20"/>
      <c r="DT14" s="20"/>
      <c r="DU14" s="19"/>
      <c r="DV14" s="20"/>
      <c r="DW14" s="20"/>
      <c r="DX14" s="20"/>
      <c r="DY14" s="19"/>
      <c r="DZ14" s="20"/>
      <c r="EA14" s="20"/>
      <c r="EB14" s="20"/>
      <c r="EC14" s="19"/>
      <c r="ED14" s="20"/>
      <c r="EE14" s="20"/>
      <c r="EF14" s="20"/>
      <c r="EG14" s="19"/>
      <c r="EH14" s="20"/>
      <c r="EI14" s="20"/>
      <c r="EJ14" s="20"/>
      <c r="EK14" s="19"/>
      <c r="EL14" s="20"/>
      <c r="EM14" s="20"/>
      <c r="EN14" s="20"/>
      <c r="EO14" s="19"/>
      <c r="EP14" s="20"/>
      <c r="EQ14" s="20"/>
      <c r="ER14" s="20"/>
      <c r="ES14" s="19"/>
      <c r="ET14" s="20"/>
      <c r="EU14" s="20"/>
      <c r="EV14" s="20"/>
      <c r="EW14" s="19"/>
      <c r="EX14" s="20"/>
      <c r="EY14" s="20"/>
      <c r="EZ14" s="20"/>
      <c r="FA14" s="19"/>
      <c r="FB14" s="20"/>
      <c r="FC14" s="20"/>
      <c r="FD14" s="20"/>
      <c r="FE14" s="19"/>
      <c r="FF14" s="20"/>
      <c r="FG14" s="20"/>
      <c r="FH14" s="20"/>
      <c r="FI14" s="19"/>
      <c r="FJ14" s="20"/>
      <c r="FK14" s="20"/>
      <c r="FL14" s="20"/>
      <c r="FM14" s="19"/>
      <c r="FN14" s="20"/>
      <c r="FO14" s="20"/>
      <c r="FP14" s="20"/>
      <c r="FQ14" s="19"/>
      <c r="FR14" s="20"/>
      <c r="FS14" s="20"/>
      <c r="FT14" s="20"/>
      <c r="FU14" s="19"/>
      <c r="FV14" s="20"/>
      <c r="FW14" s="20"/>
      <c r="FX14" s="20"/>
      <c r="FY14" s="19"/>
      <c r="FZ14" s="20"/>
      <c r="GA14" s="20"/>
      <c r="GB14" s="20"/>
      <c r="GC14" s="19"/>
      <c r="GD14" s="20"/>
      <c r="GE14" s="20"/>
      <c r="GF14" s="20"/>
      <c r="GG14" s="19"/>
      <c r="GH14" s="20"/>
      <c r="GI14" s="20"/>
      <c r="GJ14" s="20"/>
      <c r="GK14" s="19"/>
      <c r="GL14" s="20"/>
      <c r="GM14" s="20"/>
      <c r="GN14" s="20"/>
      <c r="GO14" s="19"/>
      <c r="GP14" s="20"/>
      <c r="GQ14" s="20"/>
      <c r="GR14" s="20"/>
      <c r="GS14" s="19"/>
      <c r="GT14" s="20"/>
      <c r="GU14" s="20"/>
      <c r="GV14" s="20"/>
      <c r="GW14" s="19"/>
      <c r="GX14" s="20"/>
      <c r="GY14" s="20"/>
      <c r="GZ14" s="20"/>
      <c r="HA14" s="19"/>
      <c r="HB14" s="20"/>
      <c r="HC14" s="20"/>
      <c r="HD14" s="20"/>
      <c r="HE14" s="19"/>
      <c r="HF14" s="20"/>
      <c r="HG14" s="20"/>
      <c r="HH14" s="20"/>
      <c r="HI14" s="19"/>
      <c r="HJ14" s="20"/>
      <c r="HK14" s="20"/>
      <c r="HL14" s="20"/>
      <c r="HM14" s="19"/>
      <c r="HN14" s="20"/>
      <c r="HO14" s="20"/>
      <c r="HP14" s="20"/>
      <c r="HQ14" s="19"/>
      <c r="HR14" s="20"/>
      <c r="HS14" s="20"/>
      <c r="HT14" s="20"/>
      <c r="HU14" s="19"/>
      <c r="HV14" s="20"/>
      <c r="HW14" s="20"/>
      <c r="HX14" s="20"/>
      <c r="HY14" s="19"/>
      <c r="HZ14" s="20"/>
      <c r="IA14" s="20"/>
      <c r="IB14" s="20"/>
      <c r="IC14" s="19"/>
      <c r="ID14" s="20"/>
      <c r="IE14" s="20"/>
      <c r="IF14" s="20"/>
      <c r="IG14" s="19"/>
      <c r="IH14" s="20"/>
      <c r="II14" s="20"/>
      <c r="IJ14" s="20"/>
      <c r="IK14" s="19"/>
      <c r="IL14" s="20"/>
      <c r="IM14" s="20"/>
      <c r="IN14" s="20"/>
      <c r="IO14" s="19"/>
      <c r="IP14" s="20"/>
      <c r="IQ14" s="20"/>
      <c r="IR14" s="20"/>
      <c r="IS14" s="19"/>
      <c r="IT14" s="20"/>
      <c r="IU14" s="20"/>
      <c r="IV14" s="20"/>
    </row>
    <row r="15" spans="1:18" ht="15">
      <c r="A15" s="7">
        <v>13</v>
      </c>
      <c r="B15" s="7">
        <v>4</v>
      </c>
      <c r="C15" s="7" t="s">
        <v>79</v>
      </c>
      <c r="D15" s="8" t="s">
        <v>21</v>
      </c>
      <c r="E15" s="15" t="s">
        <v>27</v>
      </c>
      <c r="F15" s="6">
        <f t="shared" si="0"/>
        <v>56</v>
      </c>
      <c r="G15" s="7">
        <v>16</v>
      </c>
      <c r="H15" s="7">
        <v>18</v>
      </c>
      <c r="I15" s="7">
        <v>22</v>
      </c>
      <c r="J15" s="7"/>
      <c r="K15" s="7"/>
      <c r="L15" s="7"/>
      <c r="M15" s="7"/>
      <c r="N15" s="7"/>
      <c r="O15" s="7"/>
      <c r="P15" s="7"/>
      <c r="Q15" s="7"/>
      <c r="R15" s="7"/>
    </row>
    <row r="16" spans="1:18" ht="15">
      <c r="A16" s="7">
        <v>14</v>
      </c>
      <c r="B16" s="7">
        <v>41</v>
      </c>
      <c r="C16" s="7" t="s">
        <v>6</v>
      </c>
      <c r="D16" s="8" t="s">
        <v>21</v>
      </c>
      <c r="E16" s="15" t="s">
        <v>22</v>
      </c>
      <c r="F16" s="6">
        <f t="shared" si="0"/>
        <v>52</v>
      </c>
      <c r="G16" s="7">
        <v>11</v>
      </c>
      <c r="H16" s="7">
        <v>3</v>
      </c>
      <c r="I16" s="9">
        <v>4</v>
      </c>
      <c r="J16" s="7">
        <v>9</v>
      </c>
      <c r="K16" s="7">
        <v>10</v>
      </c>
      <c r="L16" s="7">
        <v>7</v>
      </c>
      <c r="M16" s="7">
        <v>5</v>
      </c>
      <c r="N16" s="7">
        <v>3</v>
      </c>
      <c r="O16" s="7"/>
      <c r="P16" s="7"/>
      <c r="Q16" s="7"/>
      <c r="R16" s="7"/>
    </row>
    <row r="17" spans="1:256" ht="15">
      <c r="A17" s="7">
        <v>15</v>
      </c>
      <c r="B17" s="22">
        <v>189</v>
      </c>
      <c r="C17" s="22" t="s">
        <v>135</v>
      </c>
      <c r="D17" s="22" t="s">
        <v>19</v>
      </c>
      <c r="E17" s="24" t="s">
        <v>34</v>
      </c>
      <c r="F17" s="6">
        <f t="shared" si="0"/>
        <v>50</v>
      </c>
      <c r="G17" s="22"/>
      <c r="H17" s="22"/>
      <c r="I17" s="21"/>
      <c r="J17" s="22">
        <v>15</v>
      </c>
      <c r="K17" s="22">
        <v>15</v>
      </c>
      <c r="L17" s="22">
        <v>1</v>
      </c>
      <c r="M17" s="21">
        <v>8</v>
      </c>
      <c r="N17" s="22">
        <v>11</v>
      </c>
      <c r="O17" s="22"/>
      <c r="P17" s="22"/>
      <c r="Q17" s="21"/>
      <c r="R17" s="22"/>
      <c r="S17" s="20"/>
      <c r="T17" s="20"/>
      <c r="U17" s="19"/>
      <c r="V17" s="20"/>
      <c r="W17" s="20"/>
      <c r="X17" s="20"/>
      <c r="Y17" s="19"/>
      <c r="Z17" s="20"/>
      <c r="AA17" s="20"/>
      <c r="AB17" s="20"/>
      <c r="AC17" s="19"/>
      <c r="AD17" s="20"/>
      <c r="AE17" s="20"/>
      <c r="AF17" s="20"/>
      <c r="AG17" s="19"/>
      <c r="AH17" s="20"/>
      <c r="AI17" s="20"/>
      <c r="AJ17" s="20"/>
      <c r="AK17" s="19"/>
      <c r="AL17" s="20"/>
      <c r="AM17" s="20"/>
      <c r="AN17" s="20"/>
      <c r="AO17" s="19"/>
      <c r="AP17" s="20"/>
      <c r="AQ17" s="20"/>
      <c r="AR17" s="20"/>
      <c r="AS17" s="19"/>
      <c r="AT17" s="20"/>
      <c r="AU17" s="20"/>
      <c r="AV17" s="20"/>
      <c r="AW17" s="19"/>
      <c r="AX17" s="20"/>
      <c r="AY17" s="20"/>
      <c r="AZ17" s="20"/>
      <c r="BA17" s="19"/>
      <c r="BB17" s="20"/>
      <c r="BC17" s="20"/>
      <c r="BD17" s="20"/>
      <c r="BE17" s="19"/>
      <c r="BF17" s="20"/>
      <c r="BG17" s="20"/>
      <c r="BH17" s="20"/>
      <c r="BI17" s="19"/>
      <c r="BJ17" s="20"/>
      <c r="BK17" s="20"/>
      <c r="BL17" s="20"/>
      <c r="BM17" s="19"/>
      <c r="BN17" s="20"/>
      <c r="BO17" s="20"/>
      <c r="BP17" s="20"/>
      <c r="BQ17" s="19"/>
      <c r="BR17" s="20"/>
      <c r="BS17" s="20"/>
      <c r="BT17" s="20"/>
      <c r="BU17" s="19"/>
      <c r="BV17" s="20"/>
      <c r="BW17" s="20"/>
      <c r="BX17" s="20"/>
      <c r="BY17" s="19"/>
      <c r="BZ17" s="20"/>
      <c r="CA17" s="20"/>
      <c r="CB17" s="20"/>
      <c r="CC17" s="19"/>
      <c r="CD17" s="20"/>
      <c r="CE17" s="20"/>
      <c r="CF17" s="20"/>
      <c r="CG17" s="19"/>
      <c r="CH17" s="20"/>
      <c r="CI17" s="20"/>
      <c r="CJ17" s="20"/>
      <c r="CK17" s="19"/>
      <c r="CL17" s="20"/>
      <c r="CM17" s="20"/>
      <c r="CN17" s="20"/>
      <c r="CO17" s="19"/>
      <c r="CP17" s="20"/>
      <c r="CQ17" s="20"/>
      <c r="CR17" s="20"/>
      <c r="CS17" s="19"/>
      <c r="CT17" s="20"/>
      <c r="CU17" s="20"/>
      <c r="CV17" s="20"/>
      <c r="CW17" s="19"/>
      <c r="CX17" s="20"/>
      <c r="CY17" s="20"/>
      <c r="CZ17" s="20"/>
      <c r="DA17" s="19"/>
      <c r="DB17" s="20"/>
      <c r="DC17" s="20"/>
      <c r="DD17" s="20"/>
      <c r="DE17" s="19"/>
      <c r="DF17" s="20"/>
      <c r="DG17" s="20"/>
      <c r="DH17" s="20"/>
      <c r="DI17" s="19"/>
      <c r="DJ17" s="20"/>
      <c r="DK17" s="20"/>
      <c r="DL17" s="20"/>
      <c r="DM17" s="19"/>
      <c r="DN17" s="20"/>
      <c r="DO17" s="20"/>
      <c r="DP17" s="20"/>
      <c r="DQ17" s="19"/>
      <c r="DR17" s="20"/>
      <c r="DS17" s="20"/>
      <c r="DT17" s="20"/>
      <c r="DU17" s="19"/>
      <c r="DV17" s="20"/>
      <c r="DW17" s="20"/>
      <c r="DX17" s="20"/>
      <c r="DY17" s="19"/>
      <c r="DZ17" s="20"/>
      <c r="EA17" s="20"/>
      <c r="EB17" s="20"/>
      <c r="EC17" s="19"/>
      <c r="ED17" s="20"/>
      <c r="EE17" s="20"/>
      <c r="EF17" s="20"/>
      <c r="EG17" s="19"/>
      <c r="EH17" s="20"/>
      <c r="EI17" s="20"/>
      <c r="EJ17" s="20"/>
      <c r="EK17" s="19"/>
      <c r="EL17" s="20"/>
      <c r="EM17" s="20"/>
      <c r="EN17" s="20"/>
      <c r="EO17" s="19"/>
      <c r="EP17" s="20"/>
      <c r="EQ17" s="20"/>
      <c r="ER17" s="20"/>
      <c r="ES17" s="19"/>
      <c r="ET17" s="20"/>
      <c r="EU17" s="20"/>
      <c r="EV17" s="20"/>
      <c r="EW17" s="19"/>
      <c r="EX17" s="20"/>
      <c r="EY17" s="20"/>
      <c r="EZ17" s="20"/>
      <c r="FA17" s="19"/>
      <c r="FB17" s="20"/>
      <c r="FC17" s="20"/>
      <c r="FD17" s="20"/>
      <c r="FE17" s="19"/>
      <c r="FF17" s="20"/>
      <c r="FG17" s="20"/>
      <c r="FH17" s="20"/>
      <c r="FI17" s="19"/>
      <c r="FJ17" s="20"/>
      <c r="FK17" s="20"/>
      <c r="FL17" s="20"/>
      <c r="FM17" s="19"/>
      <c r="FN17" s="20"/>
      <c r="FO17" s="20"/>
      <c r="FP17" s="20"/>
      <c r="FQ17" s="19"/>
      <c r="FR17" s="20"/>
      <c r="FS17" s="20"/>
      <c r="FT17" s="20"/>
      <c r="FU17" s="19"/>
      <c r="FV17" s="20"/>
      <c r="FW17" s="20"/>
      <c r="FX17" s="20"/>
      <c r="FY17" s="19"/>
      <c r="FZ17" s="20"/>
      <c r="GA17" s="20"/>
      <c r="GB17" s="20"/>
      <c r="GC17" s="19"/>
      <c r="GD17" s="20"/>
      <c r="GE17" s="20"/>
      <c r="GF17" s="20"/>
      <c r="GG17" s="19"/>
      <c r="GH17" s="20"/>
      <c r="GI17" s="20"/>
      <c r="GJ17" s="20"/>
      <c r="GK17" s="19"/>
      <c r="GL17" s="20"/>
      <c r="GM17" s="20"/>
      <c r="GN17" s="20"/>
      <c r="GO17" s="19"/>
      <c r="GP17" s="20"/>
      <c r="GQ17" s="20"/>
      <c r="GR17" s="20"/>
      <c r="GS17" s="19"/>
      <c r="GT17" s="20"/>
      <c r="GU17" s="20"/>
      <c r="GV17" s="20"/>
      <c r="GW17" s="19"/>
      <c r="GX17" s="20"/>
      <c r="GY17" s="20"/>
      <c r="GZ17" s="20"/>
      <c r="HA17" s="19"/>
      <c r="HB17" s="20"/>
      <c r="HC17" s="20"/>
      <c r="HD17" s="20"/>
      <c r="HE17" s="19"/>
      <c r="HF17" s="20"/>
      <c r="HG17" s="20"/>
      <c r="HH17" s="20"/>
      <c r="HI17" s="19"/>
      <c r="HJ17" s="20"/>
      <c r="HK17" s="20"/>
      <c r="HL17" s="20"/>
      <c r="HM17" s="19"/>
      <c r="HN17" s="20"/>
      <c r="HO17" s="20"/>
      <c r="HP17" s="20"/>
      <c r="HQ17" s="19"/>
      <c r="HR17" s="20"/>
      <c r="HS17" s="20"/>
      <c r="HT17" s="20"/>
      <c r="HU17" s="19"/>
      <c r="HV17" s="20"/>
      <c r="HW17" s="20"/>
      <c r="HX17" s="20"/>
      <c r="HY17" s="19"/>
      <c r="HZ17" s="20"/>
      <c r="IA17" s="20"/>
      <c r="IB17" s="20"/>
      <c r="IC17" s="19"/>
      <c r="ID17" s="20"/>
      <c r="IE17" s="20"/>
      <c r="IF17" s="20"/>
      <c r="IG17" s="19"/>
      <c r="IH17" s="20"/>
      <c r="II17" s="20"/>
      <c r="IJ17" s="20"/>
      <c r="IK17" s="19"/>
      <c r="IL17" s="20"/>
      <c r="IM17" s="20"/>
      <c r="IN17" s="20"/>
      <c r="IO17" s="19"/>
      <c r="IP17" s="20"/>
      <c r="IQ17" s="20"/>
      <c r="IR17" s="20"/>
      <c r="IS17" s="19"/>
      <c r="IT17" s="20"/>
      <c r="IU17" s="20"/>
      <c r="IV17" s="20"/>
    </row>
    <row r="18" spans="1:18" ht="15">
      <c r="A18" s="7">
        <v>16</v>
      </c>
      <c r="B18" s="12">
        <v>81</v>
      </c>
      <c r="C18" s="11" t="s">
        <v>8</v>
      </c>
      <c r="D18" s="11" t="s">
        <v>19</v>
      </c>
      <c r="E18" s="11" t="s">
        <v>26</v>
      </c>
      <c r="F18" s="6">
        <f t="shared" si="0"/>
        <v>48</v>
      </c>
      <c r="G18" s="12">
        <v>8</v>
      </c>
      <c r="H18" s="12">
        <v>7</v>
      </c>
      <c r="I18" s="12">
        <v>9</v>
      </c>
      <c r="J18" s="7">
        <v>11</v>
      </c>
      <c r="K18" s="7">
        <v>6</v>
      </c>
      <c r="L18" s="7">
        <v>2</v>
      </c>
      <c r="M18" s="7"/>
      <c r="N18" s="7">
        <v>5</v>
      </c>
      <c r="O18" s="7"/>
      <c r="P18" s="7"/>
      <c r="Q18" s="7"/>
      <c r="R18" s="7"/>
    </row>
    <row r="19" spans="1:18" ht="15">
      <c r="A19" s="7">
        <v>17</v>
      </c>
      <c r="B19" s="12">
        <v>32</v>
      </c>
      <c r="C19" s="11" t="s">
        <v>11</v>
      </c>
      <c r="D19" s="11" t="s">
        <v>21</v>
      </c>
      <c r="E19" s="11" t="s">
        <v>29</v>
      </c>
      <c r="F19" s="6">
        <f t="shared" si="0"/>
        <v>45</v>
      </c>
      <c r="G19" s="12"/>
      <c r="H19" s="7">
        <v>4</v>
      </c>
      <c r="I19" s="7"/>
      <c r="J19" s="7">
        <v>2</v>
      </c>
      <c r="K19" s="7">
        <v>8</v>
      </c>
      <c r="L19" s="7">
        <v>6</v>
      </c>
      <c r="M19" s="7">
        <v>11</v>
      </c>
      <c r="N19" s="7">
        <v>14</v>
      </c>
      <c r="O19" s="7"/>
      <c r="P19" s="7"/>
      <c r="Q19" s="7"/>
      <c r="R19" s="7"/>
    </row>
    <row r="20" spans="1:18" ht="15">
      <c r="A20" s="7">
        <v>18</v>
      </c>
      <c r="B20" s="7">
        <v>5</v>
      </c>
      <c r="C20" s="7" t="s">
        <v>3</v>
      </c>
      <c r="D20" s="8" t="s">
        <v>23</v>
      </c>
      <c r="E20" s="15" t="s">
        <v>24</v>
      </c>
      <c r="F20" s="6">
        <f t="shared" si="0"/>
        <v>40</v>
      </c>
      <c r="G20" s="7"/>
      <c r="H20" s="7">
        <v>16</v>
      </c>
      <c r="I20" s="7">
        <v>12</v>
      </c>
      <c r="J20" s="7">
        <v>6</v>
      </c>
      <c r="K20" s="7"/>
      <c r="L20" s="7"/>
      <c r="M20" s="7"/>
      <c r="N20" s="7">
        <v>6</v>
      </c>
      <c r="O20" s="7"/>
      <c r="P20" s="7"/>
      <c r="Q20" s="7"/>
      <c r="R20" s="7"/>
    </row>
    <row r="21" spans="1:256" ht="15">
      <c r="A21" s="7">
        <v>19</v>
      </c>
      <c r="B21" s="22">
        <v>55</v>
      </c>
      <c r="C21" s="22" t="s">
        <v>133</v>
      </c>
      <c r="D21" s="22" t="s">
        <v>19</v>
      </c>
      <c r="E21" s="24" t="s">
        <v>34</v>
      </c>
      <c r="F21" s="6">
        <f t="shared" si="0"/>
        <v>32</v>
      </c>
      <c r="G21" s="22"/>
      <c r="H21" s="22"/>
      <c r="I21" s="21"/>
      <c r="J21" s="22">
        <v>3</v>
      </c>
      <c r="K21" s="22">
        <v>13</v>
      </c>
      <c r="L21" s="22">
        <v>16</v>
      </c>
      <c r="M21" s="21"/>
      <c r="N21" s="22"/>
      <c r="O21" s="22"/>
      <c r="P21" s="22"/>
      <c r="Q21" s="21"/>
      <c r="R21" s="22"/>
      <c r="S21" s="20"/>
      <c r="T21" s="20"/>
      <c r="U21" s="19"/>
      <c r="V21" s="20"/>
      <c r="W21" s="20"/>
      <c r="X21" s="20"/>
      <c r="Y21" s="19"/>
      <c r="Z21" s="20"/>
      <c r="AA21" s="20"/>
      <c r="AB21" s="20"/>
      <c r="AC21" s="19"/>
      <c r="AD21" s="20"/>
      <c r="AE21" s="20"/>
      <c r="AF21" s="20"/>
      <c r="AG21" s="19"/>
      <c r="AH21" s="20"/>
      <c r="AI21" s="20"/>
      <c r="AJ21" s="20"/>
      <c r="AK21" s="19"/>
      <c r="AL21" s="20"/>
      <c r="AM21" s="20"/>
      <c r="AN21" s="20"/>
      <c r="AO21" s="19"/>
      <c r="AP21" s="20"/>
      <c r="AQ21" s="20"/>
      <c r="AR21" s="20"/>
      <c r="AS21" s="19"/>
      <c r="AT21" s="20"/>
      <c r="AU21" s="20"/>
      <c r="AV21" s="20"/>
      <c r="AW21" s="19"/>
      <c r="AX21" s="20"/>
      <c r="AY21" s="20"/>
      <c r="AZ21" s="20"/>
      <c r="BA21" s="19"/>
      <c r="BB21" s="20"/>
      <c r="BC21" s="20"/>
      <c r="BD21" s="20"/>
      <c r="BE21" s="19"/>
      <c r="BF21" s="20"/>
      <c r="BG21" s="20"/>
      <c r="BH21" s="20"/>
      <c r="BI21" s="19"/>
      <c r="BJ21" s="20"/>
      <c r="BK21" s="20"/>
      <c r="BL21" s="20"/>
      <c r="BM21" s="19"/>
      <c r="BN21" s="20"/>
      <c r="BO21" s="20"/>
      <c r="BP21" s="20"/>
      <c r="BQ21" s="19"/>
      <c r="BR21" s="20"/>
      <c r="BS21" s="20"/>
      <c r="BT21" s="20"/>
      <c r="BU21" s="19"/>
      <c r="BV21" s="20"/>
      <c r="BW21" s="20"/>
      <c r="BX21" s="20"/>
      <c r="BY21" s="19"/>
      <c r="BZ21" s="20"/>
      <c r="CA21" s="20"/>
      <c r="CB21" s="20"/>
      <c r="CC21" s="19"/>
      <c r="CD21" s="20"/>
      <c r="CE21" s="20"/>
      <c r="CF21" s="20"/>
      <c r="CG21" s="19"/>
      <c r="CH21" s="20"/>
      <c r="CI21" s="20"/>
      <c r="CJ21" s="20"/>
      <c r="CK21" s="19"/>
      <c r="CL21" s="20"/>
      <c r="CM21" s="20"/>
      <c r="CN21" s="20"/>
      <c r="CO21" s="19"/>
      <c r="CP21" s="20"/>
      <c r="CQ21" s="20"/>
      <c r="CR21" s="20"/>
      <c r="CS21" s="19"/>
      <c r="CT21" s="20"/>
      <c r="CU21" s="20"/>
      <c r="CV21" s="20"/>
      <c r="CW21" s="19"/>
      <c r="CX21" s="20"/>
      <c r="CY21" s="20"/>
      <c r="CZ21" s="20"/>
      <c r="DA21" s="19"/>
      <c r="DB21" s="20"/>
      <c r="DC21" s="20"/>
      <c r="DD21" s="20"/>
      <c r="DE21" s="19"/>
      <c r="DF21" s="20"/>
      <c r="DG21" s="20"/>
      <c r="DH21" s="20"/>
      <c r="DI21" s="19"/>
      <c r="DJ21" s="20"/>
      <c r="DK21" s="20"/>
      <c r="DL21" s="20"/>
      <c r="DM21" s="19"/>
      <c r="DN21" s="20"/>
      <c r="DO21" s="20"/>
      <c r="DP21" s="20"/>
      <c r="DQ21" s="19"/>
      <c r="DR21" s="20"/>
      <c r="DS21" s="20"/>
      <c r="DT21" s="20"/>
      <c r="DU21" s="19"/>
      <c r="DV21" s="20"/>
      <c r="DW21" s="20"/>
      <c r="DX21" s="20"/>
      <c r="DY21" s="19"/>
      <c r="DZ21" s="20"/>
      <c r="EA21" s="20"/>
      <c r="EB21" s="20"/>
      <c r="EC21" s="19"/>
      <c r="ED21" s="20"/>
      <c r="EE21" s="20"/>
      <c r="EF21" s="20"/>
      <c r="EG21" s="19"/>
      <c r="EH21" s="20"/>
      <c r="EI21" s="20"/>
      <c r="EJ21" s="20"/>
      <c r="EK21" s="19"/>
      <c r="EL21" s="20"/>
      <c r="EM21" s="20"/>
      <c r="EN21" s="20"/>
      <c r="EO21" s="19"/>
      <c r="EP21" s="20"/>
      <c r="EQ21" s="20"/>
      <c r="ER21" s="20"/>
      <c r="ES21" s="19"/>
      <c r="ET21" s="20"/>
      <c r="EU21" s="20"/>
      <c r="EV21" s="20"/>
      <c r="EW21" s="19"/>
      <c r="EX21" s="20"/>
      <c r="EY21" s="20"/>
      <c r="EZ21" s="20"/>
      <c r="FA21" s="19"/>
      <c r="FB21" s="20"/>
      <c r="FC21" s="20"/>
      <c r="FD21" s="20"/>
      <c r="FE21" s="19"/>
      <c r="FF21" s="20"/>
      <c r="FG21" s="20"/>
      <c r="FH21" s="20"/>
      <c r="FI21" s="19"/>
      <c r="FJ21" s="20"/>
      <c r="FK21" s="20"/>
      <c r="FL21" s="20"/>
      <c r="FM21" s="19"/>
      <c r="FN21" s="20"/>
      <c r="FO21" s="20"/>
      <c r="FP21" s="20"/>
      <c r="FQ21" s="19"/>
      <c r="FR21" s="20"/>
      <c r="FS21" s="20"/>
      <c r="FT21" s="20"/>
      <c r="FU21" s="19"/>
      <c r="FV21" s="20"/>
      <c r="FW21" s="20"/>
      <c r="FX21" s="20"/>
      <c r="FY21" s="19"/>
      <c r="FZ21" s="20"/>
      <c r="GA21" s="20"/>
      <c r="GB21" s="20"/>
      <c r="GC21" s="19"/>
      <c r="GD21" s="20"/>
      <c r="GE21" s="20"/>
      <c r="GF21" s="20"/>
      <c r="GG21" s="19"/>
      <c r="GH21" s="20"/>
      <c r="GI21" s="20"/>
      <c r="GJ21" s="20"/>
      <c r="GK21" s="19"/>
      <c r="GL21" s="20"/>
      <c r="GM21" s="20"/>
      <c r="GN21" s="20"/>
      <c r="GO21" s="19"/>
      <c r="GP21" s="20"/>
      <c r="GQ21" s="20"/>
      <c r="GR21" s="20"/>
      <c r="GS21" s="19"/>
      <c r="GT21" s="20"/>
      <c r="GU21" s="20"/>
      <c r="GV21" s="20"/>
      <c r="GW21" s="19"/>
      <c r="GX21" s="20"/>
      <c r="GY21" s="20"/>
      <c r="GZ21" s="20"/>
      <c r="HA21" s="19"/>
      <c r="HB21" s="20"/>
      <c r="HC21" s="20"/>
      <c r="HD21" s="20"/>
      <c r="HE21" s="19"/>
      <c r="HF21" s="20"/>
      <c r="HG21" s="20"/>
      <c r="HH21" s="20"/>
      <c r="HI21" s="19"/>
      <c r="HJ21" s="20"/>
      <c r="HK21" s="20"/>
      <c r="HL21" s="20"/>
      <c r="HM21" s="19"/>
      <c r="HN21" s="20"/>
      <c r="HO21" s="20"/>
      <c r="HP21" s="20"/>
      <c r="HQ21" s="19"/>
      <c r="HR21" s="20"/>
      <c r="HS21" s="20"/>
      <c r="HT21" s="20"/>
      <c r="HU21" s="19"/>
      <c r="HV21" s="20"/>
      <c r="HW21" s="20"/>
      <c r="HX21" s="20"/>
      <c r="HY21" s="19"/>
      <c r="HZ21" s="20"/>
      <c r="IA21" s="20"/>
      <c r="IB21" s="20"/>
      <c r="IC21" s="19"/>
      <c r="ID21" s="20"/>
      <c r="IE21" s="20"/>
      <c r="IF21" s="20"/>
      <c r="IG21" s="19"/>
      <c r="IH21" s="20"/>
      <c r="II21" s="20"/>
      <c r="IJ21" s="20"/>
      <c r="IK21" s="19"/>
      <c r="IL21" s="20"/>
      <c r="IM21" s="20"/>
      <c r="IN21" s="20"/>
      <c r="IO21" s="19"/>
      <c r="IP21" s="20"/>
      <c r="IQ21" s="20"/>
      <c r="IR21" s="20"/>
      <c r="IS21" s="19"/>
      <c r="IT21" s="20"/>
      <c r="IU21" s="20"/>
      <c r="IV21" s="20"/>
    </row>
    <row r="22" spans="1:18" ht="15">
      <c r="A22" s="7">
        <v>20</v>
      </c>
      <c r="B22" s="7">
        <v>94</v>
      </c>
      <c r="C22" s="7" t="s">
        <v>5</v>
      </c>
      <c r="D22" s="8" t="s">
        <v>23</v>
      </c>
      <c r="E22" s="15" t="s">
        <v>25</v>
      </c>
      <c r="F22" s="6">
        <f t="shared" si="0"/>
        <v>31</v>
      </c>
      <c r="G22" s="7">
        <v>15</v>
      </c>
      <c r="H22" s="7"/>
      <c r="I22" s="9"/>
      <c r="J22" s="7"/>
      <c r="K22" s="7">
        <v>1</v>
      </c>
      <c r="L22" s="7">
        <v>8</v>
      </c>
      <c r="M22" s="7"/>
      <c r="N22" s="7">
        <v>7</v>
      </c>
      <c r="O22" s="7"/>
      <c r="P22" s="7"/>
      <c r="Q22" s="7"/>
      <c r="R22" s="7"/>
    </row>
    <row r="23" spans="1:18" ht="15">
      <c r="A23" s="7">
        <v>21</v>
      </c>
      <c r="B23" s="7">
        <v>19</v>
      </c>
      <c r="C23" s="7" t="s">
        <v>76</v>
      </c>
      <c r="D23" s="8" t="s">
        <v>21</v>
      </c>
      <c r="E23" s="15" t="s">
        <v>24</v>
      </c>
      <c r="F23" s="6">
        <f t="shared" si="0"/>
        <v>29</v>
      </c>
      <c r="G23" s="7">
        <v>13</v>
      </c>
      <c r="H23" s="7">
        <v>1</v>
      </c>
      <c r="I23" s="7">
        <v>10</v>
      </c>
      <c r="J23" s="7"/>
      <c r="K23" s="7"/>
      <c r="L23" s="7"/>
      <c r="M23" s="7">
        <v>4</v>
      </c>
      <c r="N23" s="7">
        <v>1</v>
      </c>
      <c r="O23" s="7"/>
      <c r="P23" s="7"/>
      <c r="Q23" s="7"/>
      <c r="R23" s="7"/>
    </row>
    <row r="24" spans="1:18" ht="15">
      <c r="A24" s="7">
        <v>22</v>
      </c>
      <c r="B24" s="7">
        <v>51</v>
      </c>
      <c r="C24" s="7" t="s">
        <v>4</v>
      </c>
      <c r="D24" s="8" t="s">
        <v>23</v>
      </c>
      <c r="E24" s="15" t="s">
        <v>28</v>
      </c>
      <c r="F24" s="6">
        <f t="shared" si="0"/>
        <v>27</v>
      </c>
      <c r="G24" s="7">
        <v>22</v>
      </c>
      <c r="H24" s="7"/>
      <c r="I24" s="9">
        <v>5</v>
      </c>
      <c r="J24" s="7"/>
      <c r="K24" s="7"/>
      <c r="L24" s="7"/>
      <c r="M24" s="7"/>
      <c r="N24" s="7"/>
      <c r="O24" s="7"/>
      <c r="P24" s="7"/>
      <c r="Q24" s="7"/>
      <c r="R24" s="7"/>
    </row>
    <row r="25" spans="1:18" ht="15">
      <c r="A25" s="7">
        <v>23</v>
      </c>
      <c r="B25" s="7">
        <v>3</v>
      </c>
      <c r="C25" s="7" t="s">
        <v>103</v>
      </c>
      <c r="D25" s="8" t="s">
        <v>21</v>
      </c>
      <c r="E25" s="15" t="s">
        <v>24</v>
      </c>
      <c r="F25" s="6">
        <f t="shared" si="0"/>
        <v>25</v>
      </c>
      <c r="G25" s="7"/>
      <c r="H25" s="7">
        <v>5</v>
      </c>
      <c r="I25" s="7">
        <v>6</v>
      </c>
      <c r="J25" s="7">
        <v>7</v>
      </c>
      <c r="K25" s="7"/>
      <c r="L25" s="7">
        <v>5</v>
      </c>
      <c r="M25" s="7"/>
      <c r="N25" s="7">
        <v>2</v>
      </c>
      <c r="O25" s="7"/>
      <c r="P25" s="7"/>
      <c r="Q25" s="7"/>
      <c r="R25" s="7"/>
    </row>
    <row r="26" spans="1:18" ht="15">
      <c r="A26" s="7">
        <v>24</v>
      </c>
      <c r="B26" s="7">
        <v>20</v>
      </c>
      <c r="C26" s="7" t="s">
        <v>97</v>
      </c>
      <c r="D26" s="8" t="s">
        <v>46</v>
      </c>
      <c r="E26" s="15" t="s">
        <v>24</v>
      </c>
      <c r="F26" s="6">
        <f t="shared" si="0"/>
        <v>23</v>
      </c>
      <c r="G26" s="7">
        <v>6</v>
      </c>
      <c r="H26" s="7"/>
      <c r="I26" s="9">
        <v>7</v>
      </c>
      <c r="J26" s="7"/>
      <c r="K26" s="7"/>
      <c r="L26" s="7"/>
      <c r="M26" s="7">
        <v>10</v>
      </c>
      <c r="N26" s="7"/>
      <c r="O26" s="7"/>
      <c r="P26" s="7"/>
      <c r="Q26" s="7"/>
      <c r="R26" s="7"/>
    </row>
    <row r="27" spans="1:18" ht="15">
      <c r="A27" s="7">
        <v>25</v>
      </c>
      <c r="B27" s="12">
        <v>58</v>
      </c>
      <c r="C27" s="11" t="s">
        <v>96</v>
      </c>
      <c r="D27" s="11" t="s">
        <v>33</v>
      </c>
      <c r="E27" s="15" t="s">
        <v>18</v>
      </c>
      <c r="F27" s="6">
        <f t="shared" si="0"/>
        <v>19</v>
      </c>
      <c r="G27" s="13">
        <v>7</v>
      </c>
      <c r="H27" s="12"/>
      <c r="I27" s="12"/>
      <c r="J27" s="7">
        <v>1</v>
      </c>
      <c r="K27" s="7"/>
      <c r="L27" s="7"/>
      <c r="M27" s="7">
        <v>3</v>
      </c>
      <c r="N27" s="7">
        <v>8</v>
      </c>
      <c r="O27" s="7"/>
      <c r="P27" s="7"/>
      <c r="Q27" s="7"/>
      <c r="R27" s="7"/>
    </row>
    <row r="28" spans="1:18" ht="15">
      <c r="A28" s="7">
        <v>26</v>
      </c>
      <c r="B28" s="7">
        <v>77</v>
      </c>
      <c r="C28" s="7" t="s">
        <v>101</v>
      </c>
      <c r="D28" s="8" t="s">
        <v>21</v>
      </c>
      <c r="E28" s="15" t="s">
        <v>102</v>
      </c>
      <c r="F28" s="6">
        <f t="shared" si="0"/>
        <v>18</v>
      </c>
      <c r="G28" s="7"/>
      <c r="H28" s="7">
        <v>9</v>
      </c>
      <c r="I28" s="7"/>
      <c r="J28" s="7"/>
      <c r="K28" s="7"/>
      <c r="L28" s="7"/>
      <c r="M28" s="7"/>
      <c r="N28" s="7">
        <v>9</v>
      </c>
      <c r="O28" s="7"/>
      <c r="P28" s="7"/>
      <c r="Q28" s="7"/>
      <c r="R28" s="7"/>
    </row>
    <row r="29" spans="1:18" ht="15">
      <c r="A29" s="7">
        <v>27</v>
      </c>
      <c r="B29" s="7">
        <v>10</v>
      </c>
      <c r="C29" s="7" t="s">
        <v>160</v>
      </c>
      <c r="D29" s="8" t="s">
        <v>21</v>
      </c>
      <c r="E29" s="15" t="s">
        <v>18</v>
      </c>
      <c r="F29" s="6">
        <f t="shared" si="0"/>
        <v>10</v>
      </c>
      <c r="G29" s="7"/>
      <c r="H29" s="7"/>
      <c r="I29" s="7"/>
      <c r="J29" s="7"/>
      <c r="K29" s="7"/>
      <c r="L29" s="7"/>
      <c r="M29" s="7">
        <v>6</v>
      </c>
      <c r="N29" s="7">
        <v>4</v>
      </c>
      <c r="O29" s="7"/>
      <c r="P29" s="7"/>
      <c r="Q29" s="7"/>
      <c r="R29" s="7"/>
    </row>
    <row r="30" spans="1:18" ht="15">
      <c r="A30" s="7">
        <v>28</v>
      </c>
      <c r="B30" s="7">
        <v>69</v>
      </c>
      <c r="C30" s="7" t="s">
        <v>10</v>
      </c>
      <c r="D30" s="8" t="s">
        <v>33</v>
      </c>
      <c r="E30" s="15" t="s">
        <v>34</v>
      </c>
      <c r="F30" s="6">
        <f t="shared" si="0"/>
        <v>9</v>
      </c>
      <c r="G30" s="7"/>
      <c r="H30" s="7">
        <v>6</v>
      </c>
      <c r="I30" s="7">
        <v>1</v>
      </c>
      <c r="J30" s="7"/>
      <c r="K30" s="7">
        <v>2</v>
      </c>
      <c r="L30" s="7"/>
      <c r="M30" s="7"/>
      <c r="N30" s="7"/>
      <c r="O30" s="7"/>
      <c r="P30" s="7"/>
      <c r="Q30" s="7"/>
      <c r="R30" s="7"/>
    </row>
    <row r="31" spans="1:256" ht="15">
      <c r="A31" s="7">
        <v>29</v>
      </c>
      <c r="B31" s="22">
        <v>65</v>
      </c>
      <c r="C31" s="22" t="s">
        <v>136</v>
      </c>
      <c r="D31" s="22" t="s">
        <v>23</v>
      </c>
      <c r="E31" s="24" t="s">
        <v>59</v>
      </c>
      <c r="F31" s="6">
        <f t="shared" si="0"/>
        <v>9</v>
      </c>
      <c r="G31" s="22"/>
      <c r="H31" s="22"/>
      <c r="I31" s="21"/>
      <c r="J31" s="22">
        <v>4</v>
      </c>
      <c r="K31" s="22">
        <v>4</v>
      </c>
      <c r="L31" s="22"/>
      <c r="M31" s="21">
        <v>1</v>
      </c>
      <c r="N31" s="22"/>
      <c r="O31" s="22"/>
      <c r="P31" s="22"/>
      <c r="Q31" s="21"/>
      <c r="R31" s="22"/>
      <c r="S31" s="20"/>
      <c r="T31" s="20"/>
      <c r="U31" s="19"/>
      <c r="V31" s="20"/>
      <c r="W31" s="20"/>
      <c r="X31" s="20"/>
      <c r="Y31" s="19"/>
      <c r="Z31" s="20"/>
      <c r="AA31" s="20"/>
      <c r="AB31" s="20"/>
      <c r="AC31" s="19"/>
      <c r="AD31" s="20"/>
      <c r="AE31" s="20"/>
      <c r="AF31" s="20"/>
      <c r="AG31" s="19"/>
      <c r="AH31" s="20"/>
      <c r="AI31" s="20"/>
      <c r="AJ31" s="20"/>
      <c r="AK31" s="19"/>
      <c r="AL31" s="20"/>
      <c r="AM31" s="20"/>
      <c r="AN31" s="20"/>
      <c r="AO31" s="19"/>
      <c r="AP31" s="20"/>
      <c r="AQ31" s="20"/>
      <c r="AR31" s="20"/>
      <c r="AS31" s="19"/>
      <c r="AT31" s="20"/>
      <c r="AU31" s="20"/>
      <c r="AV31" s="20"/>
      <c r="AW31" s="19"/>
      <c r="AX31" s="20"/>
      <c r="AY31" s="20"/>
      <c r="AZ31" s="20"/>
      <c r="BA31" s="19"/>
      <c r="BB31" s="20"/>
      <c r="BC31" s="20"/>
      <c r="BD31" s="20"/>
      <c r="BE31" s="19"/>
      <c r="BF31" s="20"/>
      <c r="BG31" s="20"/>
      <c r="BH31" s="20"/>
      <c r="BI31" s="19"/>
      <c r="BJ31" s="20"/>
      <c r="BK31" s="20"/>
      <c r="BL31" s="20"/>
      <c r="BM31" s="19"/>
      <c r="BN31" s="20"/>
      <c r="BO31" s="20"/>
      <c r="BP31" s="20"/>
      <c r="BQ31" s="19"/>
      <c r="BR31" s="20"/>
      <c r="BS31" s="20"/>
      <c r="BT31" s="20"/>
      <c r="BU31" s="19"/>
      <c r="BV31" s="20"/>
      <c r="BW31" s="20"/>
      <c r="BX31" s="20"/>
      <c r="BY31" s="19"/>
      <c r="BZ31" s="20"/>
      <c r="CA31" s="20"/>
      <c r="CB31" s="20"/>
      <c r="CC31" s="19"/>
      <c r="CD31" s="20"/>
      <c r="CE31" s="20"/>
      <c r="CF31" s="20"/>
      <c r="CG31" s="19"/>
      <c r="CH31" s="20"/>
      <c r="CI31" s="20"/>
      <c r="CJ31" s="20"/>
      <c r="CK31" s="19"/>
      <c r="CL31" s="20"/>
      <c r="CM31" s="20"/>
      <c r="CN31" s="20"/>
      <c r="CO31" s="19"/>
      <c r="CP31" s="20"/>
      <c r="CQ31" s="20"/>
      <c r="CR31" s="20"/>
      <c r="CS31" s="19"/>
      <c r="CT31" s="20"/>
      <c r="CU31" s="20"/>
      <c r="CV31" s="20"/>
      <c r="CW31" s="19"/>
      <c r="CX31" s="20"/>
      <c r="CY31" s="20"/>
      <c r="CZ31" s="20"/>
      <c r="DA31" s="19"/>
      <c r="DB31" s="20"/>
      <c r="DC31" s="20"/>
      <c r="DD31" s="20"/>
      <c r="DE31" s="19"/>
      <c r="DF31" s="20"/>
      <c r="DG31" s="20"/>
      <c r="DH31" s="20"/>
      <c r="DI31" s="19"/>
      <c r="DJ31" s="20"/>
      <c r="DK31" s="20"/>
      <c r="DL31" s="20"/>
      <c r="DM31" s="19"/>
      <c r="DN31" s="20"/>
      <c r="DO31" s="20"/>
      <c r="DP31" s="20"/>
      <c r="DQ31" s="19"/>
      <c r="DR31" s="20"/>
      <c r="DS31" s="20"/>
      <c r="DT31" s="20"/>
      <c r="DU31" s="19"/>
      <c r="DV31" s="20"/>
      <c r="DW31" s="20"/>
      <c r="DX31" s="20"/>
      <c r="DY31" s="19"/>
      <c r="DZ31" s="20"/>
      <c r="EA31" s="20"/>
      <c r="EB31" s="20"/>
      <c r="EC31" s="19"/>
      <c r="ED31" s="20"/>
      <c r="EE31" s="20"/>
      <c r="EF31" s="20"/>
      <c r="EG31" s="19"/>
      <c r="EH31" s="20"/>
      <c r="EI31" s="20"/>
      <c r="EJ31" s="20"/>
      <c r="EK31" s="19"/>
      <c r="EL31" s="20"/>
      <c r="EM31" s="20"/>
      <c r="EN31" s="20"/>
      <c r="EO31" s="19"/>
      <c r="EP31" s="20"/>
      <c r="EQ31" s="20"/>
      <c r="ER31" s="20"/>
      <c r="ES31" s="19"/>
      <c r="ET31" s="20"/>
      <c r="EU31" s="20"/>
      <c r="EV31" s="20"/>
      <c r="EW31" s="19"/>
      <c r="EX31" s="20"/>
      <c r="EY31" s="20"/>
      <c r="EZ31" s="20"/>
      <c r="FA31" s="19"/>
      <c r="FB31" s="20"/>
      <c r="FC31" s="20"/>
      <c r="FD31" s="20"/>
      <c r="FE31" s="19"/>
      <c r="FF31" s="20"/>
      <c r="FG31" s="20"/>
      <c r="FH31" s="20"/>
      <c r="FI31" s="19"/>
      <c r="FJ31" s="20"/>
      <c r="FK31" s="20"/>
      <c r="FL31" s="20"/>
      <c r="FM31" s="19"/>
      <c r="FN31" s="20"/>
      <c r="FO31" s="20"/>
      <c r="FP31" s="20"/>
      <c r="FQ31" s="19"/>
      <c r="FR31" s="20"/>
      <c r="FS31" s="20"/>
      <c r="FT31" s="20"/>
      <c r="FU31" s="19"/>
      <c r="FV31" s="20"/>
      <c r="FW31" s="20"/>
      <c r="FX31" s="20"/>
      <c r="FY31" s="19"/>
      <c r="FZ31" s="20"/>
      <c r="GA31" s="20"/>
      <c r="GB31" s="20"/>
      <c r="GC31" s="19"/>
      <c r="GD31" s="20"/>
      <c r="GE31" s="20"/>
      <c r="GF31" s="20"/>
      <c r="GG31" s="19"/>
      <c r="GH31" s="20"/>
      <c r="GI31" s="20"/>
      <c r="GJ31" s="20"/>
      <c r="GK31" s="19"/>
      <c r="GL31" s="20"/>
      <c r="GM31" s="20"/>
      <c r="GN31" s="20"/>
      <c r="GO31" s="19"/>
      <c r="GP31" s="20"/>
      <c r="GQ31" s="20"/>
      <c r="GR31" s="20"/>
      <c r="GS31" s="19"/>
      <c r="GT31" s="20"/>
      <c r="GU31" s="20"/>
      <c r="GV31" s="20"/>
      <c r="GW31" s="19"/>
      <c r="GX31" s="20"/>
      <c r="GY31" s="20"/>
      <c r="GZ31" s="20"/>
      <c r="HA31" s="19"/>
      <c r="HB31" s="20"/>
      <c r="HC31" s="20"/>
      <c r="HD31" s="20"/>
      <c r="HE31" s="19"/>
      <c r="HF31" s="20"/>
      <c r="HG31" s="20"/>
      <c r="HH31" s="20"/>
      <c r="HI31" s="19"/>
      <c r="HJ31" s="20"/>
      <c r="HK31" s="20"/>
      <c r="HL31" s="20"/>
      <c r="HM31" s="19"/>
      <c r="HN31" s="20"/>
      <c r="HO31" s="20"/>
      <c r="HP31" s="20"/>
      <c r="HQ31" s="19"/>
      <c r="HR31" s="20"/>
      <c r="HS31" s="20"/>
      <c r="HT31" s="20"/>
      <c r="HU31" s="19"/>
      <c r="HV31" s="20"/>
      <c r="HW31" s="20"/>
      <c r="HX31" s="20"/>
      <c r="HY31" s="19"/>
      <c r="HZ31" s="20"/>
      <c r="IA31" s="20"/>
      <c r="IB31" s="20"/>
      <c r="IC31" s="19"/>
      <c r="ID31" s="20"/>
      <c r="IE31" s="20"/>
      <c r="IF31" s="20"/>
      <c r="IG31" s="19"/>
      <c r="IH31" s="20"/>
      <c r="II31" s="20"/>
      <c r="IJ31" s="20"/>
      <c r="IK31" s="19"/>
      <c r="IL31" s="20"/>
      <c r="IM31" s="20"/>
      <c r="IN31" s="20"/>
      <c r="IO31" s="19"/>
      <c r="IP31" s="20"/>
      <c r="IQ31" s="20"/>
      <c r="IR31" s="20"/>
      <c r="IS31" s="19"/>
      <c r="IT31" s="20"/>
      <c r="IU31" s="20"/>
      <c r="IV31" s="20"/>
    </row>
    <row r="32" spans="1:18" ht="15">
      <c r="A32" s="7">
        <v>30</v>
      </c>
      <c r="B32" s="7">
        <v>36</v>
      </c>
      <c r="C32" s="7" t="s">
        <v>159</v>
      </c>
      <c r="D32" s="8" t="s">
        <v>161</v>
      </c>
      <c r="E32" s="15" t="s">
        <v>32</v>
      </c>
      <c r="F32" s="6">
        <f t="shared" si="0"/>
        <v>7</v>
      </c>
      <c r="G32" s="7"/>
      <c r="H32" s="7"/>
      <c r="I32" s="7"/>
      <c r="J32" s="7"/>
      <c r="K32" s="7"/>
      <c r="L32" s="7"/>
      <c r="M32" s="7">
        <v>7</v>
      </c>
      <c r="N32" s="7"/>
      <c r="O32" s="7"/>
      <c r="P32" s="7"/>
      <c r="Q32" s="7"/>
      <c r="R32" s="7"/>
    </row>
    <row r="33" spans="1:18" ht="15">
      <c r="A33" s="7">
        <v>31</v>
      </c>
      <c r="B33" s="7">
        <v>91</v>
      </c>
      <c r="C33" s="7" t="s">
        <v>89</v>
      </c>
      <c r="D33" s="8" t="s">
        <v>23</v>
      </c>
      <c r="E33" s="15" t="s">
        <v>22</v>
      </c>
      <c r="F33" s="6">
        <f t="shared" si="0"/>
        <v>6</v>
      </c>
      <c r="G33" s="7">
        <v>4</v>
      </c>
      <c r="H33" s="7">
        <v>2</v>
      </c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256" ht="15">
      <c r="A34" s="7">
        <v>32</v>
      </c>
      <c r="B34" s="22">
        <v>142</v>
      </c>
      <c r="C34" s="22" t="s">
        <v>134</v>
      </c>
      <c r="D34" s="22" t="s">
        <v>23</v>
      </c>
      <c r="E34" s="24" t="s">
        <v>102</v>
      </c>
      <c r="F34" s="6">
        <f t="shared" si="0"/>
        <v>4</v>
      </c>
      <c r="G34" s="22"/>
      <c r="H34" s="22"/>
      <c r="I34" s="21"/>
      <c r="J34" s="22"/>
      <c r="K34" s="22"/>
      <c r="L34" s="22">
        <v>4</v>
      </c>
      <c r="M34" s="21"/>
      <c r="N34" s="22"/>
      <c r="O34" s="22"/>
      <c r="P34" s="22"/>
      <c r="Q34" s="21"/>
      <c r="R34" s="22"/>
      <c r="S34" s="20"/>
      <c r="T34" s="20"/>
      <c r="U34" s="19"/>
      <c r="V34" s="20"/>
      <c r="W34" s="20"/>
      <c r="X34" s="20"/>
      <c r="Y34" s="19"/>
      <c r="Z34" s="20"/>
      <c r="AA34" s="20"/>
      <c r="AB34" s="20"/>
      <c r="AC34" s="19"/>
      <c r="AD34" s="20"/>
      <c r="AE34" s="20"/>
      <c r="AF34" s="20"/>
      <c r="AG34" s="19"/>
      <c r="AH34" s="20"/>
      <c r="AI34" s="20"/>
      <c r="AJ34" s="20"/>
      <c r="AK34" s="19"/>
      <c r="AL34" s="20"/>
      <c r="AM34" s="20"/>
      <c r="AN34" s="20"/>
      <c r="AO34" s="19"/>
      <c r="AP34" s="20"/>
      <c r="AQ34" s="20"/>
      <c r="AR34" s="20"/>
      <c r="AS34" s="19"/>
      <c r="AT34" s="20"/>
      <c r="AU34" s="20"/>
      <c r="AV34" s="20"/>
      <c r="AW34" s="19"/>
      <c r="AX34" s="20"/>
      <c r="AY34" s="20"/>
      <c r="AZ34" s="20"/>
      <c r="BA34" s="19"/>
      <c r="BB34" s="20"/>
      <c r="BC34" s="20"/>
      <c r="BD34" s="20"/>
      <c r="BE34" s="19"/>
      <c r="BF34" s="20"/>
      <c r="BG34" s="20"/>
      <c r="BH34" s="20"/>
      <c r="BI34" s="19"/>
      <c r="BJ34" s="20"/>
      <c r="BK34" s="20"/>
      <c r="BL34" s="20"/>
      <c r="BM34" s="19"/>
      <c r="BN34" s="20"/>
      <c r="BO34" s="20"/>
      <c r="BP34" s="20"/>
      <c r="BQ34" s="19"/>
      <c r="BR34" s="20"/>
      <c r="BS34" s="20"/>
      <c r="BT34" s="20"/>
      <c r="BU34" s="19"/>
      <c r="BV34" s="20"/>
      <c r="BW34" s="20"/>
      <c r="BX34" s="20"/>
      <c r="BY34" s="19"/>
      <c r="BZ34" s="20"/>
      <c r="CA34" s="20"/>
      <c r="CB34" s="20"/>
      <c r="CC34" s="19"/>
      <c r="CD34" s="20"/>
      <c r="CE34" s="20"/>
      <c r="CF34" s="20"/>
      <c r="CG34" s="19"/>
      <c r="CH34" s="20"/>
      <c r="CI34" s="20"/>
      <c r="CJ34" s="20"/>
      <c r="CK34" s="19"/>
      <c r="CL34" s="20"/>
      <c r="CM34" s="20"/>
      <c r="CN34" s="20"/>
      <c r="CO34" s="19"/>
      <c r="CP34" s="20"/>
      <c r="CQ34" s="20"/>
      <c r="CR34" s="20"/>
      <c r="CS34" s="19"/>
      <c r="CT34" s="20"/>
      <c r="CU34" s="20"/>
      <c r="CV34" s="20"/>
      <c r="CW34" s="19"/>
      <c r="CX34" s="20"/>
      <c r="CY34" s="20"/>
      <c r="CZ34" s="20"/>
      <c r="DA34" s="19"/>
      <c r="DB34" s="20"/>
      <c r="DC34" s="20"/>
      <c r="DD34" s="20"/>
      <c r="DE34" s="19"/>
      <c r="DF34" s="20"/>
      <c r="DG34" s="20"/>
      <c r="DH34" s="20"/>
      <c r="DI34" s="19"/>
      <c r="DJ34" s="20"/>
      <c r="DK34" s="20"/>
      <c r="DL34" s="20"/>
      <c r="DM34" s="19"/>
      <c r="DN34" s="20"/>
      <c r="DO34" s="20"/>
      <c r="DP34" s="20"/>
      <c r="DQ34" s="19"/>
      <c r="DR34" s="20"/>
      <c r="DS34" s="20"/>
      <c r="DT34" s="20"/>
      <c r="DU34" s="19"/>
      <c r="DV34" s="20"/>
      <c r="DW34" s="20"/>
      <c r="DX34" s="20"/>
      <c r="DY34" s="19"/>
      <c r="DZ34" s="20"/>
      <c r="EA34" s="20"/>
      <c r="EB34" s="20"/>
      <c r="EC34" s="19"/>
      <c r="ED34" s="20"/>
      <c r="EE34" s="20"/>
      <c r="EF34" s="20"/>
      <c r="EG34" s="19"/>
      <c r="EH34" s="20"/>
      <c r="EI34" s="20"/>
      <c r="EJ34" s="20"/>
      <c r="EK34" s="19"/>
      <c r="EL34" s="20"/>
      <c r="EM34" s="20"/>
      <c r="EN34" s="20"/>
      <c r="EO34" s="19"/>
      <c r="EP34" s="20"/>
      <c r="EQ34" s="20"/>
      <c r="ER34" s="20"/>
      <c r="ES34" s="19"/>
      <c r="ET34" s="20"/>
      <c r="EU34" s="20"/>
      <c r="EV34" s="20"/>
      <c r="EW34" s="19"/>
      <c r="EX34" s="20"/>
      <c r="EY34" s="20"/>
      <c r="EZ34" s="20"/>
      <c r="FA34" s="19"/>
      <c r="FB34" s="20"/>
      <c r="FC34" s="20"/>
      <c r="FD34" s="20"/>
      <c r="FE34" s="19"/>
      <c r="FF34" s="20"/>
      <c r="FG34" s="20"/>
      <c r="FH34" s="20"/>
      <c r="FI34" s="19"/>
      <c r="FJ34" s="20"/>
      <c r="FK34" s="20"/>
      <c r="FL34" s="20"/>
      <c r="FM34" s="19"/>
      <c r="FN34" s="20"/>
      <c r="FO34" s="20"/>
      <c r="FP34" s="20"/>
      <c r="FQ34" s="19"/>
      <c r="FR34" s="20"/>
      <c r="FS34" s="20"/>
      <c r="FT34" s="20"/>
      <c r="FU34" s="19"/>
      <c r="FV34" s="20"/>
      <c r="FW34" s="20"/>
      <c r="FX34" s="20"/>
      <c r="FY34" s="19"/>
      <c r="FZ34" s="20"/>
      <c r="GA34" s="20"/>
      <c r="GB34" s="20"/>
      <c r="GC34" s="19"/>
      <c r="GD34" s="20"/>
      <c r="GE34" s="20"/>
      <c r="GF34" s="20"/>
      <c r="GG34" s="19"/>
      <c r="GH34" s="20"/>
      <c r="GI34" s="20"/>
      <c r="GJ34" s="20"/>
      <c r="GK34" s="19"/>
      <c r="GL34" s="20"/>
      <c r="GM34" s="20"/>
      <c r="GN34" s="20"/>
      <c r="GO34" s="19"/>
      <c r="GP34" s="20"/>
      <c r="GQ34" s="20"/>
      <c r="GR34" s="20"/>
      <c r="GS34" s="19"/>
      <c r="GT34" s="20"/>
      <c r="GU34" s="20"/>
      <c r="GV34" s="20"/>
      <c r="GW34" s="19"/>
      <c r="GX34" s="20"/>
      <c r="GY34" s="20"/>
      <c r="GZ34" s="20"/>
      <c r="HA34" s="19"/>
      <c r="HB34" s="20"/>
      <c r="HC34" s="20"/>
      <c r="HD34" s="20"/>
      <c r="HE34" s="19"/>
      <c r="HF34" s="20"/>
      <c r="HG34" s="20"/>
      <c r="HH34" s="20"/>
      <c r="HI34" s="19"/>
      <c r="HJ34" s="20"/>
      <c r="HK34" s="20"/>
      <c r="HL34" s="20"/>
      <c r="HM34" s="19"/>
      <c r="HN34" s="20"/>
      <c r="HO34" s="20"/>
      <c r="HP34" s="20"/>
      <c r="HQ34" s="19"/>
      <c r="HR34" s="20"/>
      <c r="HS34" s="20"/>
      <c r="HT34" s="20"/>
      <c r="HU34" s="19"/>
      <c r="HV34" s="20"/>
      <c r="HW34" s="20"/>
      <c r="HX34" s="20"/>
      <c r="HY34" s="19"/>
      <c r="HZ34" s="20"/>
      <c r="IA34" s="20"/>
      <c r="IB34" s="20"/>
      <c r="IC34" s="19"/>
      <c r="ID34" s="20"/>
      <c r="IE34" s="20"/>
      <c r="IF34" s="20"/>
      <c r="IG34" s="19"/>
      <c r="IH34" s="20"/>
      <c r="II34" s="20"/>
      <c r="IJ34" s="20"/>
      <c r="IK34" s="19"/>
      <c r="IL34" s="20"/>
      <c r="IM34" s="20"/>
      <c r="IN34" s="20"/>
      <c r="IO34" s="19"/>
      <c r="IP34" s="20"/>
      <c r="IQ34" s="20"/>
      <c r="IR34" s="20"/>
      <c r="IS34" s="19"/>
      <c r="IT34" s="20"/>
      <c r="IU34" s="20"/>
      <c r="IV34" s="20"/>
    </row>
    <row r="35" spans="1:18" ht="15">
      <c r="A35" s="7">
        <v>33</v>
      </c>
      <c r="B35" s="7">
        <v>9</v>
      </c>
      <c r="C35" s="7" t="s">
        <v>98</v>
      </c>
      <c r="D35" s="8" t="s">
        <v>21</v>
      </c>
      <c r="E35" s="15" t="s">
        <v>18</v>
      </c>
      <c r="F35" s="6">
        <f t="shared" si="0"/>
        <v>3</v>
      </c>
      <c r="G35" s="7">
        <v>3</v>
      </c>
      <c r="H35" s="7"/>
      <c r="I35" s="9"/>
      <c r="J35" s="7"/>
      <c r="K35" s="7"/>
      <c r="L35" s="7"/>
      <c r="M35" s="7"/>
      <c r="N35" s="7"/>
      <c r="O35" s="7"/>
      <c r="P35" s="7"/>
      <c r="Q35" s="7"/>
      <c r="R35" s="7"/>
    </row>
    <row r="36" spans="1:18" ht="15">
      <c r="A36" s="7">
        <v>34</v>
      </c>
      <c r="B36" s="12">
        <v>39</v>
      </c>
      <c r="C36" s="11" t="s">
        <v>104</v>
      </c>
      <c r="D36" s="11" t="s">
        <v>17</v>
      </c>
      <c r="E36" s="11" t="s">
        <v>24</v>
      </c>
      <c r="F36" s="6">
        <f t="shared" si="0"/>
        <v>2</v>
      </c>
      <c r="G36" s="12"/>
      <c r="H36" s="7"/>
      <c r="I36" s="7">
        <v>2</v>
      </c>
      <c r="J36" s="7"/>
      <c r="K36" s="7"/>
      <c r="L36" s="7"/>
      <c r="M36" s="7"/>
      <c r="N36" s="7"/>
      <c r="O36" s="7"/>
      <c r="P36" s="7"/>
      <c r="Q36" s="7"/>
      <c r="R36" s="7"/>
    </row>
    <row r="37" spans="1:18" ht="15">
      <c r="A37" s="7">
        <v>35</v>
      </c>
      <c r="B37" s="7">
        <v>44</v>
      </c>
      <c r="C37" s="7" t="s">
        <v>99</v>
      </c>
      <c r="D37" s="8" t="s">
        <v>23</v>
      </c>
      <c r="E37" s="15" t="s">
        <v>59</v>
      </c>
      <c r="F37" s="6">
        <f t="shared" si="0"/>
        <v>1</v>
      </c>
      <c r="G37" s="7">
        <v>1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9" spans="2:5" ht="15">
      <c r="B39" s="4"/>
      <c r="D39" s="14" t="str">
        <f>"1-2-3"</f>
        <v>1-2-3</v>
      </c>
      <c r="E39" s="1" t="s">
        <v>107</v>
      </c>
    </row>
    <row r="40" spans="4:5" ht="15">
      <c r="D40" s="10" t="str">
        <f>"4-5-6"</f>
        <v>4-5-6</v>
      </c>
      <c r="E40" s="1" t="s">
        <v>105</v>
      </c>
    </row>
    <row r="41" spans="4:5" ht="15">
      <c r="D41" s="10" t="str">
        <f>"7-8"</f>
        <v>7-8</v>
      </c>
      <c r="E41" s="1" t="s">
        <v>106</v>
      </c>
    </row>
    <row r="42" spans="4:5" ht="15">
      <c r="D42" s="10"/>
      <c r="E42" s="1" t="s">
        <v>108</v>
      </c>
    </row>
    <row r="43" ht="15">
      <c r="D43" s="10"/>
    </row>
    <row r="44" spans="1:18" ht="15">
      <c r="A44" s="41" t="s">
        <v>12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</sheetData>
  <mergeCells count="3">
    <mergeCell ref="A1:R1"/>
    <mergeCell ref="A44:R44"/>
    <mergeCell ref="C2:E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workbookViewId="0" topLeftCell="A1">
      <selection activeCell="A3" sqref="A3:A20"/>
    </sheetView>
  </sheetViews>
  <sheetFormatPr defaultColWidth="11.421875" defaultRowHeight="12.75"/>
  <cols>
    <col min="1" max="1" width="4.8515625" style="1" bestFit="1" customWidth="1"/>
    <col min="2" max="2" width="4.28125" style="1" bestFit="1" customWidth="1"/>
    <col min="3" max="3" width="34.57421875" style="1" customWidth="1"/>
    <col min="4" max="4" width="12.7109375" style="1" bestFit="1" customWidth="1"/>
    <col min="5" max="5" width="33.00390625" style="1" bestFit="1" customWidth="1"/>
    <col min="6" max="6" width="4.7109375" style="2" bestFit="1" customWidth="1"/>
    <col min="7" max="18" width="3.28125" style="1" bestFit="1" customWidth="1"/>
    <col min="19" max="16384" width="31.7109375" style="1" customWidth="1"/>
  </cols>
  <sheetData>
    <row r="1" spans="1:18" ht="15">
      <c r="A1" s="40" t="s">
        <v>109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3" customFormat="1" ht="15">
      <c r="A2" s="5" t="s">
        <v>13</v>
      </c>
      <c r="B2" s="5" t="s">
        <v>14</v>
      </c>
      <c r="C2" s="42" t="s">
        <v>15</v>
      </c>
      <c r="D2" s="42"/>
      <c r="E2" s="42"/>
      <c r="F2" s="6" t="s">
        <v>16</v>
      </c>
      <c r="G2" s="5">
        <v>1</v>
      </c>
      <c r="H2" s="5">
        <v>2</v>
      </c>
      <c r="I2" s="5">
        <v>3</v>
      </c>
      <c r="J2" s="5">
        <v>4</v>
      </c>
      <c r="K2" s="5">
        <v>5</v>
      </c>
      <c r="L2" s="5">
        <v>6</v>
      </c>
      <c r="M2" s="5">
        <v>7</v>
      </c>
      <c r="N2" s="5">
        <v>8</v>
      </c>
      <c r="O2" s="5">
        <v>9</v>
      </c>
      <c r="P2" s="5">
        <v>10</v>
      </c>
      <c r="Q2" s="5">
        <v>11</v>
      </c>
      <c r="R2" s="5">
        <v>12</v>
      </c>
    </row>
    <row r="3" spans="1:18" ht="15">
      <c r="A3" s="7">
        <v>1</v>
      </c>
      <c r="B3" s="7">
        <v>119</v>
      </c>
      <c r="C3" s="7" t="s">
        <v>35</v>
      </c>
      <c r="D3" s="8" t="s">
        <v>23</v>
      </c>
      <c r="E3" s="8" t="s">
        <v>18</v>
      </c>
      <c r="F3" s="6">
        <f>SUM(G3:R3)</f>
        <v>135</v>
      </c>
      <c r="G3" s="7">
        <v>22</v>
      </c>
      <c r="H3" s="7">
        <v>25</v>
      </c>
      <c r="I3" s="9">
        <v>25</v>
      </c>
      <c r="J3" s="7">
        <v>25</v>
      </c>
      <c r="K3" s="7">
        <v>20</v>
      </c>
      <c r="L3" s="7">
        <v>18</v>
      </c>
      <c r="M3" s="7"/>
      <c r="N3" s="7"/>
      <c r="O3" s="7"/>
      <c r="P3" s="7"/>
      <c r="Q3" s="7"/>
      <c r="R3" s="7"/>
    </row>
    <row r="4" spans="1:18" ht="15">
      <c r="A4" s="7">
        <v>2</v>
      </c>
      <c r="B4" s="7">
        <v>3</v>
      </c>
      <c r="C4" s="7" t="s">
        <v>111</v>
      </c>
      <c r="D4" s="8" t="s">
        <v>23</v>
      </c>
      <c r="E4" s="8" t="s">
        <v>22</v>
      </c>
      <c r="F4" s="6">
        <f>SUM(G4:R4)</f>
        <v>102</v>
      </c>
      <c r="G4" s="7">
        <v>15</v>
      </c>
      <c r="H4" s="7">
        <v>13</v>
      </c>
      <c r="I4" s="9">
        <v>15</v>
      </c>
      <c r="J4" s="7">
        <v>15</v>
      </c>
      <c r="K4" s="7">
        <v>22</v>
      </c>
      <c r="L4" s="7">
        <v>22</v>
      </c>
      <c r="M4" s="7"/>
      <c r="N4" s="7"/>
      <c r="O4" s="7"/>
      <c r="P4" s="7"/>
      <c r="Q4" s="7"/>
      <c r="R4" s="7"/>
    </row>
    <row r="5" spans="1:18" ht="15">
      <c r="A5" s="7">
        <v>3</v>
      </c>
      <c r="B5" s="7">
        <v>16</v>
      </c>
      <c r="C5" s="7" t="s">
        <v>42</v>
      </c>
      <c r="D5" s="8" t="s">
        <v>23</v>
      </c>
      <c r="E5" s="8" t="s">
        <v>28</v>
      </c>
      <c r="F5" s="6">
        <f>SUM(G5:R5)</f>
        <v>93</v>
      </c>
      <c r="G5" s="7">
        <v>10</v>
      </c>
      <c r="H5" s="7">
        <v>15</v>
      </c>
      <c r="I5" s="7">
        <v>16</v>
      </c>
      <c r="J5" s="7">
        <v>16</v>
      </c>
      <c r="K5" s="7">
        <v>16</v>
      </c>
      <c r="L5" s="7">
        <v>20</v>
      </c>
      <c r="M5" s="7"/>
      <c r="N5" s="7"/>
      <c r="O5" s="7"/>
      <c r="P5" s="7"/>
      <c r="Q5" s="7"/>
      <c r="R5" s="7"/>
    </row>
    <row r="6" spans="1:18" ht="15">
      <c r="A6" s="7">
        <v>4</v>
      </c>
      <c r="B6" s="12">
        <v>134</v>
      </c>
      <c r="C6" s="11" t="s">
        <v>113</v>
      </c>
      <c r="D6" s="11" t="s">
        <v>23</v>
      </c>
      <c r="E6" s="11" t="s">
        <v>22</v>
      </c>
      <c r="F6" s="6">
        <f>SUM(G6:R6)</f>
        <v>88</v>
      </c>
      <c r="G6" s="13">
        <v>12</v>
      </c>
      <c r="H6" s="12">
        <v>16</v>
      </c>
      <c r="I6" s="12">
        <v>13</v>
      </c>
      <c r="J6" s="7">
        <v>13</v>
      </c>
      <c r="K6" s="7">
        <v>18</v>
      </c>
      <c r="L6" s="7">
        <v>16</v>
      </c>
      <c r="M6" s="7"/>
      <c r="N6" s="7"/>
      <c r="O6" s="7"/>
      <c r="P6" s="7"/>
      <c r="Q6" s="7"/>
      <c r="R6" s="7"/>
    </row>
    <row r="7" spans="1:18" ht="15">
      <c r="A7" s="7">
        <v>5</v>
      </c>
      <c r="B7" s="7">
        <v>14</v>
      </c>
      <c r="C7" s="7" t="s">
        <v>38</v>
      </c>
      <c r="D7" s="8" t="s">
        <v>21</v>
      </c>
      <c r="E7" s="8" t="s">
        <v>24</v>
      </c>
      <c r="F7" s="6">
        <f>SUM(G7:R7)</f>
        <v>87</v>
      </c>
      <c r="G7" s="7">
        <v>25</v>
      </c>
      <c r="H7" s="7">
        <v>22</v>
      </c>
      <c r="I7" s="7">
        <v>20</v>
      </c>
      <c r="J7" s="7">
        <v>20</v>
      </c>
      <c r="K7" s="7"/>
      <c r="L7" s="7"/>
      <c r="M7" s="7"/>
      <c r="N7" s="7"/>
      <c r="O7" s="7"/>
      <c r="P7" s="7"/>
      <c r="Q7" s="7"/>
      <c r="R7" s="7"/>
    </row>
    <row r="8" spans="1:18" ht="15">
      <c r="A8" s="7">
        <v>6</v>
      </c>
      <c r="B8" s="7">
        <v>175</v>
      </c>
      <c r="C8" s="7" t="s">
        <v>138</v>
      </c>
      <c r="D8" s="8" t="s">
        <v>23</v>
      </c>
      <c r="E8" s="8" t="s">
        <v>26</v>
      </c>
      <c r="F8" s="6">
        <f>SUM(G8:R8)</f>
        <v>78</v>
      </c>
      <c r="G8" s="7"/>
      <c r="H8" s="7"/>
      <c r="I8" s="9">
        <v>14</v>
      </c>
      <c r="J8" s="7">
        <v>14</v>
      </c>
      <c r="K8" s="7">
        <v>25</v>
      </c>
      <c r="L8" s="7">
        <v>25</v>
      </c>
      <c r="M8" s="7"/>
      <c r="N8" s="7"/>
      <c r="O8" s="7"/>
      <c r="P8" s="7"/>
      <c r="Q8" s="7"/>
      <c r="R8" s="7"/>
    </row>
    <row r="9" spans="1:18" ht="15">
      <c r="A9" s="7">
        <v>7</v>
      </c>
      <c r="B9" s="7">
        <v>27</v>
      </c>
      <c r="C9" s="7" t="s">
        <v>110</v>
      </c>
      <c r="D9" s="8" t="s">
        <v>23</v>
      </c>
      <c r="E9" s="8" t="s">
        <v>26</v>
      </c>
      <c r="F9" s="6">
        <f>SUM(G9:R9)</f>
        <v>77</v>
      </c>
      <c r="G9" s="7">
        <v>18</v>
      </c>
      <c r="H9" s="7">
        <v>11</v>
      </c>
      <c r="I9" s="9">
        <v>18</v>
      </c>
      <c r="J9" s="7">
        <v>18</v>
      </c>
      <c r="K9" s="7"/>
      <c r="L9" s="7">
        <v>12</v>
      </c>
      <c r="M9" s="7"/>
      <c r="N9" s="7"/>
      <c r="O9" s="7"/>
      <c r="P9" s="7"/>
      <c r="Q9" s="7"/>
      <c r="R9" s="7"/>
    </row>
    <row r="10" spans="1:18" ht="15">
      <c r="A10" s="7">
        <v>8</v>
      </c>
      <c r="B10" s="7">
        <v>24</v>
      </c>
      <c r="C10" s="7" t="s">
        <v>137</v>
      </c>
      <c r="D10" s="8" t="s">
        <v>19</v>
      </c>
      <c r="E10" s="8" t="s">
        <v>47</v>
      </c>
      <c r="F10" s="6">
        <f>SUM(G10:R10)</f>
        <v>71</v>
      </c>
      <c r="G10" s="7"/>
      <c r="H10" s="7"/>
      <c r="I10" s="7">
        <v>22</v>
      </c>
      <c r="J10" s="7">
        <v>22</v>
      </c>
      <c r="K10" s="7">
        <v>12</v>
      </c>
      <c r="L10" s="7">
        <v>15</v>
      </c>
      <c r="M10" s="7"/>
      <c r="N10" s="7"/>
      <c r="O10" s="7"/>
      <c r="P10" s="7"/>
      <c r="Q10" s="7"/>
      <c r="R10" s="7"/>
    </row>
    <row r="11" spans="1:18" ht="15">
      <c r="A11" s="7">
        <v>9</v>
      </c>
      <c r="B11" s="7">
        <v>20</v>
      </c>
      <c r="C11" s="7" t="s">
        <v>41</v>
      </c>
      <c r="D11" s="8" t="s">
        <v>23</v>
      </c>
      <c r="E11" s="8" t="s">
        <v>48</v>
      </c>
      <c r="F11" s="6">
        <f>SUM(G11:R11)</f>
        <v>64</v>
      </c>
      <c r="G11" s="7">
        <v>20</v>
      </c>
      <c r="H11" s="7">
        <v>18</v>
      </c>
      <c r="I11" s="9"/>
      <c r="J11" s="7">
        <v>12</v>
      </c>
      <c r="K11" s="7"/>
      <c r="L11" s="7">
        <v>14</v>
      </c>
      <c r="M11" s="7"/>
      <c r="N11" s="7"/>
      <c r="O11" s="7"/>
      <c r="P11" s="7"/>
      <c r="Q11" s="7"/>
      <c r="R11" s="7"/>
    </row>
    <row r="12" spans="1:18" ht="15">
      <c r="A12" s="7">
        <v>10</v>
      </c>
      <c r="B12" s="7">
        <v>48</v>
      </c>
      <c r="C12" s="7" t="s">
        <v>115</v>
      </c>
      <c r="D12" s="8" t="s">
        <v>21</v>
      </c>
      <c r="E12" s="8" t="s">
        <v>24</v>
      </c>
      <c r="F12" s="6">
        <f>SUM(G12:R12)</f>
        <v>58</v>
      </c>
      <c r="G12" s="7">
        <v>9</v>
      </c>
      <c r="H12" s="7">
        <v>12</v>
      </c>
      <c r="I12" s="9">
        <v>8</v>
      </c>
      <c r="J12" s="7">
        <v>9</v>
      </c>
      <c r="K12" s="7">
        <v>11</v>
      </c>
      <c r="L12" s="7">
        <v>9</v>
      </c>
      <c r="M12" s="7"/>
      <c r="N12" s="7"/>
      <c r="O12" s="7"/>
      <c r="P12" s="7"/>
      <c r="Q12" s="7"/>
      <c r="R12" s="7"/>
    </row>
    <row r="13" spans="1:18" ht="15">
      <c r="A13" s="7">
        <v>11</v>
      </c>
      <c r="B13" s="7">
        <v>53</v>
      </c>
      <c r="C13" s="7" t="s">
        <v>114</v>
      </c>
      <c r="D13" s="8" t="s">
        <v>21</v>
      </c>
      <c r="E13" s="8" t="s">
        <v>24</v>
      </c>
      <c r="F13" s="6">
        <f>SUM(G13:R13)</f>
        <v>51</v>
      </c>
      <c r="G13" s="7">
        <v>11</v>
      </c>
      <c r="H13" s="7">
        <v>10</v>
      </c>
      <c r="I13" s="9">
        <v>7</v>
      </c>
      <c r="J13" s="7"/>
      <c r="K13" s="7">
        <v>13</v>
      </c>
      <c r="L13" s="7">
        <v>10</v>
      </c>
      <c r="M13" s="7"/>
      <c r="N13" s="7"/>
      <c r="O13" s="7"/>
      <c r="P13" s="7"/>
      <c r="Q13" s="7"/>
      <c r="R13" s="7"/>
    </row>
    <row r="14" spans="1:18" ht="15">
      <c r="A14" s="7">
        <v>12</v>
      </c>
      <c r="B14" s="7">
        <v>7</v>
      </c>
      <c r="C14" s="7" t="s">
        <v>140</v>
      </c>
      <c r="D14" s="8" t="s">
        <v>17</v>
      </c>
      <c r="E14" s="8" t="s">
        <v>18</v>
      </c>
      <c r="F14" s="6">
        <f>SUM(G14:R14)</f>
        <v>48</v>
      </c>
      <c r="G14" s="7"/>
      <c r="H14" s="7"/>
      <c r="I14" s="7">
        <v>11</v>
      </c>
      <c r="J14" s="7">
        <v>10</v>
      </c>
      <c r="K14" s="7">
        <v>14</v>
      </c>
      <c r="L14" s="7">
        <v>13</v>
      </c>
      <c r="M14" s="7"/>
      <c r="N14" s="7"/>
      <c r="O14" s="7"/>
      <c r="P14" s="7"/>
      <c r="Q14" s="7"/>
      <c r="R14" s="7"/>
    </row>
    <row r="15" spans="1:18" ht="15">
      <c r="A15" s="7">
        <v>13</v>
      </c>
      <c r="B15" s="7">
        <v>15</v>
      </c>
      <c r="C15" s="7" t="s">
        <v>139</v>
      </c>
      <c r="D15" s="8" t="s">
        <v>21</v>
      </c>
      <c r="E15" s="8" t="s">
        <v>44</v>
      </c>
      <c r="F15" s="6">
        <f>SUM(G15:R15)</f>
        <v>45</v>
      </c>
      <c r="G15" s="7"/>
      <c r="H15" s="7"/>
      <c r="I15" s="7">
        <v>12</v>
      </c>
      <c r="J15" s="7">
        <v>7</v>
      </c>
      <c r="K15" s="7">
        <v>15</v>
      </c>
      <c r="L15" s="7">
        <v>11</v>
      </c>
      <c r="M15" s="7"/>
      <c r="N15" s="7"/>
      <c r="O15" s="7"/>
      <c r="P15" s="7"/>
      <c r="Q15" s="7"/>
      <c r="R15" s="7"/>
    </row>
    <row r="16" spans="1:18" ht="15">
      <c r="A16" s="7">
        <v>14</v>
      </c>
      <c r="B16" s="7">
        <v>21</v>
      </c>
      <c r="C16" s="7" t="s">
        <v>83</v>
      </c>
      <c r="D16" s="8" t="s">
        <v>21</v>
      </c>
      <c r="E16" s="8" t="s">
        <v>48</v>
      </c>
      <c r="F16" s="6">
        <f>SUM(G16:R16)</f>
        <v>30</v>
      </c>
      <c r="G16" s="7">
        <v>13</v>
      </c>
      <c r="H16" s="7"/>
      <c r="I16" s="7">
        <v>9</v>
      </c>
      <c r="J16" s="7">
        <v>8</v>
      </c>
      <c r="K16" s="7"/>
      <c r="L16" s="7"/>
      <c r="M16" s="7"/>
      <c r="N16" s="7"/>
      <c r="O16" s="7"/>
      <c r="P16" s="7"/>
      <c r="Q16" s="7"/>
      <c r="R16" s="7"/>
    </row>
    <row r="17" spans="1:18" ht="15">
      <c r="A17" s="7">
        <v>15</v>
      </c>
      <c r="B17" s="7">
        <v>1</v>
      </c>
      <c r="C17" s="7" t="s">
        <v>77</v>
      </c>
      <c r="D17" s="8" t="s">
        <v>21</v>
      </c>
      <c r="E17" s="8" t="s">
        <v>24</v>
      </c>
      <c r="F17" s="6">
        <f>SUM(G17:R17)</f>
        <v>30</v>
      </c>
      <c r="G17" s="7">
        <v>16</v>
      </c>
      <c r="H17" s="7">
        <v>14</v>
      </c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5">
      <c r="A18" s="7">
        <v>16</v>
      </c>
      <c r="B18" s="7">
        <v>18</v>
      </c>
      <c r="C18" s="7" t="s">
        <v>54</v>
      </c>
      <c r="D18" s="8" t="s">
        <v>21</v>
      </c>
      <c r="E18" s="8" t="s">
        <v>18</v>
      </c>
      <c r="F18" s="6">
        <f>SUM(G18:R18)</f>
        <v>21</v>
      </c>
      <c r="G18" s="7"/>
      <c r="H18" s="7"/>
      <c r="I18" s="7">
        <v>10</v>
      </c>
      <c r="J18" s="7">
        <v>11</v>
      </c>
      <c r="K18" s="7"/>
      <c r="L18" s="7"/>
      <c r="M18" s="7"/>
      <c r="N18" s="7"/>
      <c r="O18" s="7"/>
      <c r="P18" s="7"/>
      <c r="Q18" s="7"/>
      <c r="R18" s="7"/>
    </row>
    <row r="19" spans="1:18" ht="15">
      <c r="A19" s="7">
        <v>17</v>
      </c>
      <c r="B19" s="7">
        <v>87</v>
      </c>
      <c r="C19" s="7" t="s">
        <v>81</v>
      </c>
      <c r="D19" s="8" t="s">
        <v>21</v>
      </c>
      <c r="E19" s="8" t="s">
        <v>27</v>
      </c>
      <c r="F19" s="6">
        <f>SUM(G19:R19)</f>
        <v>20</v>
      </c>
      <c r="G19" s="7"/>
      <c r="H19" s="7">
        <v>20</v>
      </c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5">
      <c r="A20" s="7">
        <v>18</v>
      </c>
      <c r="B20" s="7">
        <v>12</v>
      </c>
      <c r="C20" s="7" t="s">
        <v>112</v>
      </c>
      <c r="D20" s="8" t="s">
        <v>21</v>
      </c>
      <c r="E20" s="8" t="s">
        <v>24</v>
      </c>
      <c r="F20" s="6">
        <f>SUM(G20:R20)</f>
        <v>14</v>
      </c>
      <c r="G20" s="7">
        <v>14</v>
      </c>
      <c r="H20" s="7"/>
      <c r="I20" s="9"/>
      <c r="J20" s="7"/>
      <c r="K20" s="7"/>
      <c r="L20" s="7"/>
      <c r="M20" s="7"/>
      <c r="N20" s="7"/>
      <c r="O20" s="7"/>
      <c r="P20" s="7"/>
      <c r="Q20" s="7"/>
      <c r="R20" s="7"/>
    </row>
    <row r="22" spans="2:5" ht="15">
      <c r="B22" s="4"/>
      <c r="D22" s="14" t="str">
        <f>"1-2"</f>
        <v>1-2</v>
      </c>
      <c r="E22" s="1" t="s">
        <v>107</v>
      </c>
    </row>
    <row r="23" spans="4:5" ht="15">
      <c r="D23" s="10" t="str">
        <f>"3-4"</f>
        <v>3-4</v>
      </c>
      <c r="E23" s="1" t="s">
        <v>105</v>
      </c>
    </row>
    <row r="24" spans="4:5" ht="15">
      <c r="D24" s="10" t="str">
        <f>"5-6"</f>
        <v>5-6</v>
      </c>
      <c r="E24" s="1" t="s">
        <v>106</v>
      </c>
    </row>
    <row r="25" spans="4:5" ht="15">
      <c r="D25" s="10"/>
      <c r="E25" s="1" t="s">
        <v>108</v>
      </c>
    </row>
    <row r="26" ht="15">
      <c r="D26" s="10"/>
    </row>
    <row r="27" spans="1:18" ht="15">
      <c r="A27" s="41" t="s">
        <v>12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</sheetData>
  <mergeCells count="3">
    <mergeCell ref="A1:R1"/>
    <mergeCell ref="A27:R27"/>
    <mergeCell ref="C2:E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 topLeftCell="A1">
      <selection activeCell="A1" sqref="A1:R1"/>
    </sheetView>
  </sheetViews>
  <sheetFormatPr defaultColWidth="11.421875" defaultRowHeight="12.75"/>
  <cols>
    <col min="1" max="1" width="4.8515625" style="1" bestFit="1" customWidth="1"/>
    <col min="2" max="2" width="4.28125" style="1" bestFit="1" customWidth="1"/>
    <col min="3" max="3" width="34.57421875" style="1" customWidth="1"/>
    <col min="4" max="4" width="12.7109375" style="1" bestFit="1" customWidth="1"/>
    <col min="5" max="5" width="33.00390625" style="1" bestFit="1" customWidth="1"/>
    <col min="6" max="6" width="4.7109375" style="2" bestFit="1" customWidth="1"/>
    <col min="7" max="18" width="3.28125" style="1" bestFit="1" customWidth="1"/>
    <col min="19" max="16384" width="31.7109375" style="1" customWidth="1"/>
  </cols>
  <sheetData>
    <row r="1" spans="1:18" ht="15">
      <c r="A1" s="40" t="s">
        <v>116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3" customFormat="1" ht="15">
      <c r="A2" s="5" t="s">
        <v>13</v>
      </c>
      <c r="B2" s="5" t="s">
        <v>14</v>
      </c>
      <c r="C2" s="42" t="s">
        <v>15</v>
      </c>
      <c r="D2" s="42"/>
      <c r="E2" s="42"/>
      <c r="F2" s="6" t="s">
        <v>16</v>
      </c>
      <c r="G2" s="5">
        <v>1</v>
      </c>
      <c r="H2" s="5">
        <v>2</v>
      </c>
      <c r="I2" s="5">
        <v>3</v>
      </c>
      <c r="J2" s="5">
        <v>4</v>
      </c>
      <c r="K2" s="5">
        <v>5</v>
      </c>
      <c r="L2" s="5">
        <v>6</v>
      </c>
      <c r="M2" s="5">
        <v>7</v>
      </c>
      <c r="N2" s="5">
        <v>8</v>
      </c>
      <c r="O2" s="5">
        <v>9</v>
      </c>
      <c r="P2" s="5">
        <v>10</v>
      </c>
      <c r="Q2" s="5">
        <v>11</v>
      </c>
      <c r="R2" s="5">
        <v>12</v>
      </c>
    </row>
    <row r="3" spans="1:18" ht="15">
      <c r="A3" s="7">
        <v>1</v>
      </c>
      <c r="B3" s="7">
        <v>90</v>
      </c>
      <c r="C3" s="7" t="s">
        <v>50</v>
      </c>
      <c r="D3" s="8" t="s">
        <v>21</v>
      </c>
      <c r="E3" s="8" t="s">
        <v>34</v>
      </c>
      <c r="F3" s="6">
        <f aca="true" t="shared" si="0" ref="F3:F22">SUM(G3:R3)</f>
        <v>128</v>
      </c>
      <c r="G3" s="7">
        <v>20</v>
      </c>
      <c r="H3" s="7">
        <v>11</v>
      </c>
      <c r="I3" s="9">
        <v>25</v>
      </c>
      <c r="J3" s="7">
        <v>22</v>
      </c>
      <c r="K3" s="7">
        <v>25</v>
      </c>
      <c r="L3" s="7">
        <v>25</v>
      </c>
      <c r="M3" s="7"/>
      <c r="N3" s="7"/>
      <c r="O3" s="7"/>
      <c r="P3" s="7"/>
      <c r="Q3" s="7"/>
      <c r="R3" s="7"/>
    </row>
    <row r="4" spans="1:18" ht="15">
      <c r="A4" s="7">
        <v>2</v>
      </c>
      <c r="B4" s="7">
        <v>77</v>
      </c>
      <c r="C4" s="7" t="s">
        <v>80</v>
      </c>
      <c r="D4" s="8" t="s">
        <v>23</v>
      </c>
      <c r="E4" s="8" t="s">
        <v>24</v>
      </c>
      <c r="F4" s="6">
        <f t="shared" si="0"/>
        <v>115</v>
      </c>
      <c r="G4" s="7">
        <v>16</v>
      </c>
      <c r="H4" s="7">
        <v>25</v>
      </c>
      <c r="I4" s="9">
        <v>14</v>
      </c>
      <c r="J4" s="7">
        <v>18</v>
      </c>
      <c r="K4" s="7">
        <v>20</v>
      </c>
      <c r="L4" s="7">
        <v>22</v>
      </c>
      <c r="M4" s="7"/>
      <c r="N4" s="7"/>
      <c r="O4" s="7"/>
      <c r="P4" s="7"/>
      <c r="Q4" s="7"/>
      <c r="R4" s="7"/>
    </row>
    <row r="5" spans="1:18" ht="15">
      <c r="A5" s="7">
        <v>3</v>
      </c>
      <c r="B5" s="12">
        <v>40</v>
      </c>
      <c r="C5" s="11" t="s">
        <v>52</v>
      </c>
      <c r="D5" s="11" t="s">
        <v>21</v>
      </c>
      <c r="E5" s="11" t="s">
        <v>18</v>
      </c>
      <c r="F5" s="6">
        <f t="shared" si="0"/>
        <v>104</v>
      </c>
      <c r="G5" s="13">
        <v>14</v>
      </c>
      <c r="H5" s="12">
        <v>16</v>
      </c>
      <c r="I5" s="12">
        <v>16</v>
      </c>
      <c r="J5" s="7">
        <v>20</v>
      </c>
      <c r="K5" s="7">
        <v>18</v>
      </c>
      <c r="L5" s="7">
        <v>20</v>
      </c>
      <c r="M5" s="7"/>
      <c r="N5" s="7"/>
      <c r="O5" s="7"/>
      <c r="P5" s="7"/>
      <c r="Q5" s="7"/>
      <c r="R5" s="7"/>
    </row>
    <row r="6" spans="1:18" ht="15">
      <c r="A6" s="7">
        <v>4</v>
      </c>
      <c r="B6" s="7">
        <v>80</v>
      </c>
      <c r="C6" s="7" t="s">
        <v>56</v>
      </c>
      <c r="D6" s="8" t="s">
        <v>21</v>
      </c>
      <c r="E6" s="8" t="s">
        <v>27</v>
      </c>
      <c r="F6" s="6">
        <f t="shared" si="0"/>
        <v>103</v>
      </c>
      <c r="G6" s="7">
        <v>25</v>
      </c>
      <c r="H6" s="7">
        <v>22</v>
      </c>
      <c r="I6" s="7">
        <v>13</v>
      </c>
      <c r="J6" s="7">
        <v>16</v>
      </c>
      <c r="K6" s="7">
        <v>15</v>
      </c>
      <c r="L6" s="7">
        <v>12</v>
      </c>
      <c r="M6" s="7"/>
      <c r="N6" s="7"/>
      <c r="O6" s="7"/>
      <c r="P6" s="7"/>
      <c r="Q6" s="7"/>
      <c r="R6" s="7"/>
    </row>
    <row r="7" spans="1:18" ht="15">
      <c r="A7" s="7">
        <v>5</v>
      </c>
      <c r="B7" s="7">
        <v>30</v>
      </c>
      <c r="C7" s="7" t="s">
        <v>51</v>
      </c>
      <c r="D7" s="8" t="s">
        <v>21</v>
      </c>
      <c r="E7" s="8" t="s">
        <v>26</v>
      </c>
      <c r="F7" s="6">
        <f t="shared" si="0"/>
        <v>103</v>
      </c>
      <c r="G7" s="7">
        <v>22</v>
      </c>
      <c r="H7" s="7">
        <v>20</v>
      </c>
      <c r="I7" s="9">
        <v>20</v>
      </c>
      <c r="J7" s="7">
        <v>25</v>
      </c>
      <c r="K7" s="7">
        <v>7</v>
      </c>
      <c r="L7" s="7">
        <v>9</v>
      </c>
      <c r="M7" s="7"/>
      <c r="N7" s="7"/>
      <c r="O7" s="7"/>
      <c r="P7" s="7"/>
      <c r="Q7" s="7"/>
      <c r="R7" s="7"/>
    </row>
    <row r="8" spans="1:18" ht="15">
      <c r="A8" s="7">
        <v>6</v>
      </c>
      <c r="B8" s="7">
        <v>60</v>
      </c>
      <c r="C8" s="7" t="s">
        <v>85</v>
      </c>
      <c r="D8" s="8" t="s">
        <v>19</v>
      </c>
      <c r="E8" s="8" t="s">
        <v>87</v>
      </c>
      <c r="F8" s="6">
        <f t="shared" si="0"/>
        <v>77</v>
      </c>
      <c r="G8" s="7">
        <v>9</v>
      </c>
      <c r="H8" s="7">
        <v>12</v>
      </c>
      <c r="I8" s="9">
        <v>18</v>
      </c>
      <c r="J8" s="7">
        <v>11</v>
      </c>
      <c r="K8" s="7">
        <v>9</v>
      </c>
      <c r="L8" s="7">
        <v>18</v>
      </c>
      <c r="M8" s="7"/>
      <c r="N8" s="7"/>
      <c r="O8" s="7"/>
      <c r="P8" s="7"/>
      <c r="Q8" s="7"/>
      <c r="R8" s="7"/>
    </row>
    <row r="9" spans="1:18" ht="15">
      <c r="A9" s="7">
        <v>7</v>
      </c>
      <c r="B9" s="7">
        <v>84</v>
      </c>
      <c r="C9" s="7" t="s">
        <v>37</v>
      </c>
      <c r="D9" s="8" t="s">
        <v>21</v>
      </c>
      <c r="E9" s="8" t="s">
        <v>22</v>
      </c>
      <c r="F9" s="6">
        <f t="shared" si="0"/>
        <v>74</v>
      </c>
      <c r="G9" s="7">
        <v>15</v>
      </c>
      <c r="H9" s="7">
        <v>9</v>
      </c>
      <c r="I9" s="9">
        <v>22</v>
      </c>
      <c r="J9" s="7"/>
      <c r="K9" s="7">
        <v>14</v>
      </c>
      <c r="L9" s="7">
        <v>14</v>
      </c>
      <c r="M9" s="7"/>
      <c r="N9" s="7"/>
      <c r="O9" s="7"/>
      <c r="P9" s="7"/>
      <c r="Q9" s="7"/>
      <c r="R9" s="7"/>
    </row>
    <row r="10" spans="1:18" ht="15">
      <c r="A10" s="7">
        <v>8</v>
      </c>
      <c r="B10" s="7">
        <v>41</v>
      </c>
      <c r="C10" s="7" t="s">
        <v>53</v>
      </c>
      <c r="D10" s="8" t="s">
        <v>21</v>
      </c>
      <c r="E10" s="8" t="s">
        <v>18</v>
      </c>
      <c r="F10" s="6">
        <f t="shared" si="0"/>
        <v>71</v>
      </c>
      <c r="G10" s="7">
        <v>8</v>
      </c>
      <c r="H10" s="7"/>
      <c r="I10" s="7">
        <v>11</v>
      </c>
      <c r="J10" s="7">
        <v>15</v>
      </c>
      <c r="K10" s="7">
        <v>22</v>
      </c>
      <c r="L10" s="7">
        <v>15</v>
      </c>
      <c r="M10" s="7"/>
      <c r="N10" s="7"/>
      <c r="O10" s="7"/>
      <c r="P10" s="7"/>
      <c r="Q10" s="7"/>
      <c r="R10" s="7"/>
    </row>
    <row r="11" spans="1:18" ht="15">
      <c r="A11" s="7">
        <v>9</v>
      </c>
      <c r="B11" s="7">
        <v>99</v>
      </c>
      <c r="C11" s="7" t="s">
        <v>117</v>
      </c>
      <c r="D11" s="8" t="s">
        <v>21</v>
      </c>
      <c r="E11" s="8" t="s">
        <v>47</v>
      </c>
      <c r="F11" s="6">
        <f t="shared" si="0"/>
        <v>65</v>
      </c>
      <c r="G11" s="7">
        <v>13</v>
      </c>
      <c r="H11" s="7">
        <v>8</v>
      </c>
      <c r="I11" s="7">
        <v>9</v>
      </c>
      <c r="J11" s="7">
        <v>13</v>
      </c>
      <c r="K11" s="7">
        <v>11</v>
      </c>
      <c r="L11" s="7">
        <v>11</v>
      </c>
      <c r="M11" s="7"/>
      <c r="N11" s="7"/>
      <c r="O11" s="7"/>
      <c r="P11" s="7"/>
      <c r="Q11" s="7"/>
      <c r="R11" s="7"/>
    </row>
    <row r="12" spans="1:18" ht="15">
      <c r="A12" s="7">
        <v>10</v>
      </c>
      <c r="B12" s="7">
        <v>18</v>
      </c>
      <c r="C12" s="7" t="s">
        <v>54</v>
      </c>
      <c r="D12" s="8" t="s">
        <v>21</v>
      </c>
      <c r="E12" s="8" t="s">
        <v>18</v>
      </c>
      <c r="F12" s="6">
        <f t="shared" si="0"/>
        <v>63</v>
      </c>
      <c r="G12" s="7">
        <v>11</v>
      </c>
      <c r="H12" s="7">
        <v>7</v>
      </c>
      <c r="I12" s="9">
        <v>7</v>
      </c>
      <c r="J12" s="7">
        <v>12</v>
      </c>
      <c r="K12" s="7">
        <v>13</v>
      </c>
      <c r="L12" s="7">
        <v>13</v>
      </c>
      <c r="M12" s="7"/>
      <c r="N12" s="7"/>
      <c r="O12" s="7"/>
      <c r="P12" s="7"/>
      <c r="Q12" s="7"/>
      <c r="R12" s="7"/>
    </row>
    <row r="13" spans="1:18" ht="15">
      <c r="A13" s="7">
        <v>11</v>
      </c>
      <c r="B13" s="7">
        <v>34</v>
      </c>
      <c r="C13" s="7" t="s">
        <v>0</v>
      </c>
      <c r="D13" s="8" t="s">
        <v>21</v>
      </c>
      <c r="E13" s="8" t="s">
        <v>27</v>
      </c>
      <c r="F13" s="6">
        <f t="shared" si="0"/>
        <v>62</v>
      </c>
      <c r="G13" s="7"/>
      <c r="H13" s="7">
        <v>15</v>
      </c>
      <c r="I13" s="7">
        <v>15</v>
      </c>
      <c r="J13" s="7"/>
      <c r="K13" s="7">
        <v>16</v>
      </c>
      <c r="L13" s="7">
        <v>16</v>
      </c>
      <c r="M13" s="7"/>
      <c r="N13" s="7"/>
      <c r="O13" s="7"/>
      <c r="P13" s="7"/>
      <c r="Q13" s="7"/>
      <c r="R13" s="7"/>
    </row>
    <row r="14" spans="1:18" ht="15">
      <c r="A14" s="7">
        <v>12</v>
      </c>
      <c r="B14" s="7">
        <v>88</v>
      </c>
      <c r="C14" s="7" t="s">
        <v>84</v>
      </c>
      <c r="D14" s="8" t="s">
        <v>57</v>
      </c>
      <c r="E14" s="8" t="s">
        <v>22</v>
      </c>
      <c r="F14" s="6">
        <f t="shared" si="0"/>
        <v>37</v>
      </c>
      <c r="G14" s="7">
        <v>12</v>
      </c>
      <c r="H14" s="7">
        <v>13</v>
      </c>
      <c r="I14" s="9">
        <v>12</v>
      </c>
      <c r="J14" s="7"/>
      <c r="K14" s="7"/>
      <c r="L14" s="7"/>
      <c r="M14" s="7"/>
      <c r="N14" s="7"/>
      <c r="O14" s="7"/>
      <c r="P14" s="7"/>
      <c r="Q14" s="7"/>
      <c r="R14" s="7"/>
    </row>
    <row r="15" spans="1:18" ht="15">
      <c r="A15" s="7">
        <v>13</v>
      </c>
      <c r="B15" s="7">
        <v>444</v>
      </c>
      <c r="C15" s="7" t="s">
        <v>39</v>
      </c>
      <c r="D15" s="8" t="s">
        <v>23</v>
      </c>
      <c r="E15" s="8" t="s">
        <v>45</v>
      </c>
      <c r="F15" s="6">
        <f t="shared" si="0"/>
        <v>36</v>
      </c>
      <c r="G15" s="7">
        <v>18</v>
      </c>
      <c r="H15" s="7">
        <v>18</v>
      </c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5">
      <c r="A16" s="7">
        <v>14</v>
      </c>
      <c r="B16" s="7">
        <v>107</v>
      </c>
      <c r="C16" s="7" t="s">
        <v>141</v>
      </c>
      <c r="D16" s="8" t="s">
        <v>19</v>
      </c>
      <c r="E16" s="25" t="s">
        <v>58</v>
      </c>
      <c r="F16" s="6">
        <f t="shared" si="0"/>
        <v>36</v>
      </c>
      <c r="G16" s="7"/>
      <c r="H16" s="7"/>
      <c r="I16" s="7">
        <v>10</v>
      </c>
      <c r="J16" s="7">
        <v>14</v>
      </c>
      <c r="K16" s="7">
        <v>12</v>
      </c>
      <c r="L16" s="7"/>
      <c r="M16" s="7"/>
      <c r="N16" s="7"/>
      <c r="O16" s="7"/>
      <c r="P16" s="7"/>
      <c r="Q16" s="7"/>
      <c r="R16" s="7"/>
    </row>
    <row r="17" spans="1:18" ht="15">
      <c r="A17" s="7">
        <v>15</v>
      </c>
      <c r="B17" s="7">
        <v>69</v>
      </c>
      <c r="C17" s="7" t="s">
        <v>144</v>
      </c>
      <c r="D17" s="8" t="s">
        <v>57</v>
      </c>
      <c r="E17" s="8" t="s">
        <v>24</v>
      </c>
      <c r="F17" s="6">
        <f t="shared" si="0"/>
        <v>32</v>
      </c>
      <c r="G17" s="7"/>
      <c r="H17" s="7"/>
      <c r="I17" s="7">
        <v>4</v>
      </c>
      <c r="J17" s="7">
        <v>8</v>
      </c>
      <c r="K17" s="7">
        <v>10</v>
      </c>
      <c r="L17" s="7">
        <v>10</v>
      </c>
      <c r="M17" s="7"/>
      <c r="N17" s="7"/>
      <c r="O17" s="7"/>
      <c r="P17" s="7"/>
      <c r="Q17" s="7"/>
      <c r="R17" s="7"/>
    </row>
    <row r="18" spans="1:18" ht="15">
      <c r="A18" s="7">
        <v>16</v>
      </c>
      <c r="B18" s="7">
        <v>9</v>
      </c>
      <c r="C18" s="7" t="s">
        <v>86</v>
      </c>
      <c r="D18" s="8" t="s">
        <v>21</v>
      </c>
      <c r="E18" s="8" t="s">
        <v>22</v>
      </c>
      <c r="F18" s="6">
        <f t="shared" si="0"/>
        <v>29</v>
      </c>
      <c r="G18" s="7">
        <v>7</v>
      </c>
      <c r="H18" s="7">
        <v>6</v>
      </c>
      <c r="I18" s="7">
        <v>6</v>
      </c>
      <c r="J18" s="7">
        <v>10</v>
      </c>
      <c r="K18" s="7"/>
      <c r="L18" s="7"/>
      <c r="M18" s="7"/>
      <c r="N18" s="7"/>
      <c r="O18" s="7"/>
      <c r="P18" s="7"/>
      <c r="Q18" s="7"/>
      <c r="R18" s="7"/>
    </row>
    <row r="19" spans="1:18" ht="15">
      <c r="A19" s="7">
        <v>17</v>
      </c>
      <c r="B19" s="7">
        <v>31</v>
      </c>
      <c r="C19" s="7" t="s">
        <v>143</v>
      </c>
      <c r="D19" s="8" t="s">
        <v>23</v>
      </c>
      <c r="E19" s="25" t="s">
        <v>145</v>
      </c>
      <c r="F19" s="6">
        <f t="shared" si="0"/>
        <v>22</v>
      </c>
      <c r="G19" s="7"/>
      <c r="H19" s="7"/>
      <c r="I19" s="7">
        <v>5</v>
      </c>
      <c r="J19" s="7">
        <v>9</v>
      </c>
      <c r="K19" s="7">
        <v>8</v>
      </c>
      <c r="L19" s="7"/>
      <c r="M19" s="7"/>
      <c r="N19" s="7"/>
      <c r="O19" s="7"/>
      <c r="P19" s="7"/>
      <c r="Q19" s="7"/>
      <c r="R19" s="7"/>
    </row>
    <row r="20" spans="1:18" ht="15">
      <c r="A20" s="7">
        <v>18</v>
      </c>
      <c r="B20" s="7">
        <v>26</v>
      </c>
      <c r="C20" s="7" t="s">
        <v>43</v>
      </c>
      <c r="D20" s="8" t="s">
        <v>19</v>
      </c>
      <c r="E20" s="8" t="s">
        <v>28</v>
      </c>
      <c r="F20" s="6">
        <f t="shared" si="0"/>
        <v>20</v>
      </c>
      <c r="G20" s="7">
        <v>10</v>
      </c>
      <c r="H20" s="7">
        <v>10</v>
      </c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5">
      <c r="A21" s="7">
        <v>19</v>
      </c>
      <c r="B21" s="7">
        <v>10</v>
      </c>
      <c r="C21" s="7" t="s">
        <v>49</v>
      </c>
      <c r="D21" s="8" t="s">
        <v>23</v>
      </c>
      <c r="E21" s="8" t="s">
        <v>24</v>
      </c>
      <c r="F21" s="6">
        <f t="shared" si="0"/>
        <v>14</v>
      </c>
      <c r="G21" s="7"/>
      <c r="H21" s="13">
        <v>14</v>
      </c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5">
      <c r="A22" s="7">
        <v>20</v>
      </c>
      <c r="B22" s="7">
        <v>47</v>
      </c>
      <c r="C22" s="7" t="s">
        <v>142</v>
      </c>
      <c r="D22" s="8" t="s">
        <v>21</v>
      </c>
      <c r="E22" s="25" t="s">
        <v>30</v>
      </c>
      <c r="F22" s="6">
        <f t="shared" si="0"/>
        <v>8</v>
      </c>
      <c r="G22" s="7"/>
      <c r="H22" s="7"/>
      <c r="I22" s="7">
        <v>8</v>
      </c>
      <c r="J22" s="7"/>
      <c r="K22" s="7"/>
      <c r="L22" s="7"/>
      <c r="M22" s="7"/>
      <c r="N22" s="7"/>
      <c r="O22" s="7"/>
      <c r="P22" s="7"/>
      <c r="Q22" s="7"/>
      <c r="R22" s="7"/>
    </row>
    <row r="23" spans="4:6" ht="15">
      <c r="D23" s="26"/>
      <c r="E23" s="27"/>
      <c r="F23" s="18"/>
    </row>
    <row r="24" spans="2:5" ht="15">
      <c r="B24" s="4"/>
      <c r="D24" s="14" t="str">
        <f>"1-2"</f>
        <v>1-2</v>
      </c>
      <c r="E24" s="1" t="s">
        <v>107</v>
      </c>
    </row>
    <row r="25" spans="4:5" ht="15">
      <c r="D25" s="10" t="str">
        <f>"3-4"</f>
        <v>3-4</v>
      </c>
      <c r="E25" s="1" t="s">
        <v>105</v>
      </c>
    </row>
    <row r="26" spans="4:5" ht="15">
      <c r="D26" s="10" t="str">
        <f>"5-6"</f>
        <v>5-6</v>
      </c>
      <c r="E26" s="1" t="s">
        <v>106</v>
      </c>
    </row>
    <row r="27" spans="4:5" ht="15">
      <c r="D27" s="10"/>
      <c r="E27" s="1" t="s">
        <v>108</v>
      </c>
    </row>
    <row r="28" ht="15">
      <c r="D28" s="10"/>
    </row>
    <row r="29" spans="1:18" ht="15">
      <c r="A29" s="41" t="s">
        <v>12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</sheetData>
  <mergeCells count="3">
    <mergeCell ref="A1:R1"/>
    <mergeCell ref="A29:R29"/>
    <mergeCell ref="C2:E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selection activeCell="A1" sqref="A1:R1"/>
    </sheetView>
  </sheetViews>
  <sheetFormatPr defaultColWidth="11.421875" defaultRowHeight="12.75"/>
  <cols>
    <col min="1" max="1" width="3.28125" style="1" bestFit="1" customWidth="1"/>
    <col min="2" max="2" width="4.421875" style="1" bestFit="1" customWidth="1"/>
    <col min="3" max="3" width="30.7109375" style="1" customWidth="1"/>
    <col min="4" max="4" width="13.00390625" style="1" bestFit="1" customWidth="1"/>
    <col min="5" max="5" width="36.7109375" style="1" customWidth="1"/>
    <col min="6" max="6" width="8.8515625" style="2" customWidth="1"/>
    <col min="7" max="18" width="3.57421875" style="1" customWidth="1"/>
    <col min="19" max="16384" width="11.57421875" style="1" customWidth="1"/>
  </cols>
  <sheetData>
    <row r="1" spans="1:18" ht="15">
      <c r="A1" s="40" t="s">
        <v>125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3" customFormat="1" ht="15">
      <c r="A2" s="5" t="s">
        <v>13</v>
      </c>
      <c r="B2" s="5" t="s">
        <v>14</v>
      </c>
      <c r="C2" s="42" t="s">
        <v>15</v>
      </c>
      <c r="D2" s="42"/>
      <c r="E2" s="42"/>
      <c r="F2" s="6" t="s">
        <v>16</v>
      </c>
      <c r="G2" s="5">
        <v>1</v>
      </c>
      <c r="H2" s="5">
        <v>2</v>
      </c>
      <c r="I2" s="5">
        <v>3</v>
      </c>
      <c r="J2" s="5">
        <v>4</v>
      </c>
      <c r="K2" s="5">
        <v>5</v>
      </c>
      <c r="L2" s="5">
        <v>6</v>
      </c>
      <c r="M2" s="5">
        <v>7</v>
      </c>
      <c r="N2" s="5">
        <v>8</v>
      </c>
      <c r="O2" s="5">
        <v>9</v>
      </c>
      <c r="P2" s="5">
        <v>10</v>
      </c>
      <c r="Q2" s="5">
        <v>11</v>
      </c>
      <c r="R2" s="5">
        <v>12</v>
      </c>
    </row>
    <row r="3" spans="1:18" ht="15">
      <c r="A3" s="7">
        <v>1</v>
      </c>
      <c r="B3" s="7">
        <v>45</v>
      </c>
      <c r="C3" s="7" t="s">
        <v>60</v>
      </c>
      <c r="D3" s="8" t="s">
        <v>118</v>
      </c>
      <c r="E3" s="8" t="s">
        <v>67</v>
      </c>
      <c r="F3" s="6">
        <f aca="true" t="shared" si="0" ref="F3:F30">SUM(G3:R3)</f>
        <v>139</v>
      </c>
      <c r="G3" s="7">
        <v>20</v>
      </c>
      <c r="H3" s="7">
        <v>25</v>
      </c>
      <c r="I3" s="9">
        <v>25</v>
      </c>
      <c r="J3" s="7">
        <v>25</v>
      </c>
      <c r="K3" s="7">
        <v>22</v>
      </c>
      <c r="L3" s="7">
        <v>22</v>
      </c>
      <c r="M3" s="7"/>
      <c r="N3" s="7"/>
      <c r="O3" s="7"/>
      <c r="P3" s="7"/>
      <c r="Q3" s="7"/>
      <c r="R3" s="7"/>
    </row>
    <row r="4" spans="1:18" ht="15">
      <c r="A4" s="7">
        <v>2</v>
      </c>
      <c r="B4" s="7">
        <v>2</v>
      </c>
      <c r="C4" s="7" t="s">
        <v>62</v>
      </c>
      <c r="D4" s="8" t="s">
        <v>23</v>
      </c>
      <c r="E4" s="8" t="s">
        <v>24</v>
      </c>
      <c r="F4" s="6">
        <f t="shared" si="0"/>
        <v>103</v>
      </c>
      <c r="G4" s="7">
        <v>16</v>
      </c>
      <c r="H4" s="7">
        <v>22</v>
      </c>
      <c r="I4" s="7">
        <v>15</v>
      </c>
      <c r="J4" s="7">
        <v>14</v>
      </c>
      <c r="K4" s="7">
        <v>18</v>
      </c>
      <c r="L4" s="7">
        <v>18</v>
      </c>
      <c r="M4" s="7"/>
      <c r="N4" s="7"/>
      <c r="O4" s="7"/>
      <c r="P4" s="7"/>
      <c r="Q4" s="7"/>
      <c r="R4" s="7"/>
    </row>
    <row r="5" spans="1:18" ht="15">
      <c r="A5" s="7">
        <v>3</v>
      </c>
      <c r="B5" s="7">
        <v>13</v>
      </c>
      <c r="C5" s="7" t="s">
        <v>61</v>
      </c>
      <c r="D5" s="8" t="s">
        <v>19</v>
      </c>
      <c r="E5" s="8" t="s">
        <v>48</v>
      </c>
      <c r="F5" s="6">
        <f t="shared" si="0"/>
        <v>101</v>
      </c>
      <c r="G5" s="7">
        <v>12</v>
      </c>
      <c r="H5" s="7">
        <v>16</v>
      </c>
      <c r="I5" s="7">
        <v>22</v>
      </c>
      <c r="J5" s="7">
        <v>15</v>
      </c>
      <c r="K5" s="7">
        <v>20</v>
      </c>
      <c r="L5" s="7">
        <v>16</v>
      </c>
      <c r="M5" s="7"/>
      <c r="N5" s="7"/>
      <c r="O5" s="7"/>
      <c r="P5" s="7"/>
      <c r="Q5" s="7"/>
      <c r="R5" s="7"/>
    </row>
    <row r="6" spans="1:18" ht="15">
      <c r="A6" s="7">
        <v>4</v>
      </c>
      <c r="B6" s="7">
        <v>100</v>
      </c>
      <c r="C6" s="7" t="s">
        <v>146</v>
      </c>
      <c r="D6" s="8" t="s">
        <v>19</v>
      </c>
      <c r="E6" s="8" t="s">
        <v>67</v>
      </c>
      <c r="F6" s="6">
        <f t="shared" si="0"/>
        <v>92</v>
      </c>
      <c r="G6" s="7"/>
      <c r="H6" s="7"/>
      <c r="I6" s="7">
        <v>20</v>
      </c>
      <c r="J6" s="7">
        <v>22</v>
      </c>
      <c r="K6" s="7">
        <v>25</v>
      </c>
      <c r="L6" s="7">
        <v>25</v>
      </c>
      <c r="M6" s="7"/>
      <c r="N6" s="7"/>
      <c r="O6" s="7"/>
      <c r="P6" s="7"/>
      <c r="Q6" s="7"/>
      <c r="R6" s="7"/>
    </row>
    <row r="7" spans="1:18" ht="15">
      <c r="A7" s="7">
        <v>5</v>
      </c>
      <c r="B7" s="7">
        <v>5</v>
      </c>
      <c r="C7" s="7" t="s">
        <v>74</v>
      </c>
      <c r="D7" s="8" t="s">
        <v>23</v>
      </c>
      <c r="E7" s="8" t="s">
        <v>24</v>
      </c>
      <c r="F7" s="6">
        <f t="shared" si="0"/>
        <v>84</v>
      </c>
      <c r="G7" s="7">
        <v>18</v>
      </c>
      <c r="H7" s="7">
        <v>18</v>
      </c>
      <c r="I7" s="7">
        <v>11</v>
      </c>
      <c r="J7" s="7">
        <v>8</v>
      </c>
      <c r="K7" s="7">
        <v>14</v>
      </c>
      <c r="L7" s="7">
        <v>15</v>
      </c>
      <c r="M7" s="7"/>
      <c r="N7" s="7"/>
      <c r="O7" s="7"/>
      <c r="P7" s="7"/>
      <c r="Q7" s="7"/>
      <c r="R7" s="7"/>
    </row>
    <row r="8" spans="1:18" ht="15">
      <c r="A8" s="7">
        <v>6</v>
      </c>
      <c r="B8" s="7">
        <v>144</v>
      </c>
      <c r="C8" s="7" t="s">
        <v>73</v>
      </c>
      <c r="D8" s="8"/>
      <c r="E8" s="8" t="s">
        <v>158</v>
      </c>
      <c r="F8" s="6">
        <f t="shared" si="0"/>
        <v>74</v>
      </c>
      <c r="G8" s="7">
        <v>22</v>
      </c>
      <c r="H8" s="7">
        <v>20</v>
      </c>
      <c r="I8" s="9">
        <v>16</v>
      </c>
      <c r="J8" s="7">
        <v>16</v>
      </c>
      <c r="K8" s="7"/>
      <c r="L8" s="7"/>
      <c r="M8" s="7"/>
      <c r="N8" s="7"/>
      <c r="O8" s="7"/>
      <c r="P8" s="7"/>
      <c r="Q8" s="7"/>
      <c r="R8" s="7"/>
    </row>
    <row r="9" spans="1:18" ht="15">
      <c r="A9" s="7">
        <v>7</v>
      </c>
      <c r="B9" s="7">
        <v>145</v>
      </c>
      <c r="C9" s="7" t="s">
        <v>120</v>
      </c>
      <c r="D9" s="8" t="s">
        <v>21</v>
      </c>
      <c r="E9" s="8" t="s">
        <v>22</v>
      </c>
      <c r="F9" s="6">
        <f t="shared" si="0"/>
        <v>64</v>
      </c>
      <c r="G9" s="7">
        <v>9</v>
      </c>
      <c r="H9" s="7">
        <v>10</v>
      </c>
      <c r="I9" s="9">
        <v>13</v>
      </c>
      <c r="J9" s="7">
        <v>18</v>
      </c>
      <c r="K9" s="7">
        <v>2</v>
      </c>
      <c r="L9" s="7">
        <v>12</v>
      </c>
      <c r="M9" s="7"/>
      <c r="N9" s="7"/>
      <c r="O9" s="7"/>
      <c r="P9" s="7"/>
      <c r="Q9" s="7"/>
      <c r="R9" s="7"/>
    </row>
    <row r="10" spans="1:18" ht="15">
      <c r="A10" s="7">
        <v>8</v>
      </c>
      <c r="B10" s="7">
        <v>32</v>
      </c>
      <c r="C10" s="7" t="s">
        <v>63</v>
      </c>
      <c r="D10" s="8" t="s">
        <v>21</v>
      </c>
      <c r="E10" s="8" t="s">
        <v>29</v>
      </c>
      <c r="F10" s="6">
        <f t="shared" si="0"/>
        <v>61</v>
      </c>
      <c r="G10" s="7">
        <v>10</v>
      </c>
      <c r="H10" s="7">
        <v>12</v>
      </c>
      <c r="I10" s="9">
        <v>10</v>
      </c>
      <c r="J10" s="7">
        <v>6</v>
      </c>
      <c r="K10" s="7">
        <v>9</v>
      </c>
      <c r="L10" s="7">
        <v>14</v>
      </c>
      <c r="M10" s="7"/>
      <c r="N10" s="7"/>
      <c r="O10" s="7"/>
      <c r="P10" s="7"/>
      <c r="Q10" s="7"/>
      <c r="R10" s="7"/>
    </row>
    <row r="11" spans="1:18" ht="15">
      <c r="A11" s="7">
        <v>9</v>
      </c>
      <c r="B11" s="7">
        <v>4</v>
      </c>
      <c r="C11" s="7" t="s">
        <v>64</v>
      </c>
      <c r="D11" s="8" t="s">
        <v>19</v>
      </c>
      <c r="E11" s="8" t="s">
        <v>48</v>
      </c>
      <c r="F11" s="6">
        <f t="shared" si="0"/>
        <v>53</v>
      </c>
      <c r="G11" s="7">
        <v>25</v>
      </c>
      <c r="H11" s="7">
        <v>13</v>
      </c>
      <c r="I11" s="7"/>
      <c r="J11" s="7"/>
      <c r="K11" s="7">
        <v>15</v>
      </c>
      <c r="L11" s="7"/>
      <c r="M11" s="7"/>
      <c r="N11" s="7"/>
      <c r="O11" s="7"/>
      <c r="P11" s="7"/>
      <c r="Q11" s="7"/>
      <c r="R11" s="7"/>
    </row>
    <row r="12" spans="1:18" ht="15">
      <c r="A12" s="7">
        <v>10</v>
      </c>
      <c r="B12" s="7">
        <v>245</v>
      </c>
      <c r="C12" s="7" t="s">
        <v>148</v>
      </c>
      <c r="D12" s="8"/>
      <c r="E12" s="8" t="s">
        <v>157</v>
      </c>
      <c r="F12" s="6">
        <f t="shared" si="0"/>
        <v>52</v>
      </c>
      <c r="G12" s="7"/>
      <c r="H12" s="7"/>
      <c r="I12" s="7">
        <v>14</v>
      </c>
      <c r="J12" s="7">
        <v>13</v>
      </c>
      <c r="K12" s="7">
        <v>12</v>
      </c>
      <c r="L12" s="7">
        <v>13</v>
      </c>
      <c r="M12" s="7"/>
      <c r="N12" s="7"/>
      <c r="O12" s="7"/>
      <c r="P12" s="7"/>
      <c r="Q12" s="7"/>
      <c r="R12" s="7"/>
    </row>
    <row r="13" spans="1:18" ht="15">
      <c r="A13" s="7">
        <v>11</v>
      </c>
      <c r="B13" s="7">
        <v>711</v>
      </c>
      <c r="C13" s="7" t="s">
        <v>147</v>
      </c>
      <c r="D13" s="8"/>
      <c r="E13" s="8" t="s">
        <v>157</v>
      </c>
      <c r="F13" s="6">
        <f t="shared" si="0"/>
        <v>51</v>
      </c>
      <c r="G13" s="7"/>
      <c r="H13" s="7"/>
      <c r="I13" s="7">
        <v>18</v>
      </c>
      <c r="J13" s="7">
        <v>20</v>
      </c>
      <c r="K13" s="7">
        <v>13</v>
      </c>
      <c r="L13" s="7"/>
      <c r="M13" s="7"/>
      <c r="N13" s="7"/>
      <c r="O13" s="7"/>
      <c r="P13" s="7"/>
      <c r="Q13" s="7"/>
      <c r="R13" s="7"/>
    </row>
    <row r="14" spans="1:18" ht="15">
      <c r="A14" s="7">
        <v>12</v>
      </c>
      <c r="B14" s="7">
        <v>111</v>
      </c>
      <c r="C14" s="7" t="s">
        <v>91</v>
      </c>
      <c r="D14" s="8" t="s">
        <v>21</v>
      </c>
      <c r="E14" s="8" t="s">
        <v>22</v>
      </c>
      <c r="F14" s="6">
        <f t="shared" si="0"/>
        <v>44</v>
      </c>
      <c r="G14" s="7">
        <v>13</v>
      </c>
      <c r="H14" s="7">
        <v>11</v>
      </c>
      <c r="I14" s="9">
        <v>9</v>
      </c>
      <c r="J14" s="7">
        <v>10</v>
      </c>
      <c r="K14" s="7">
        <v>1</v>
      </c>
      <c r="L14" s="7"/>
      <c r="M14" s="7"/>
      <c r="N14" s="7"/>
      <c r="O14" s="7"/>
      <c r="P14" s="7"/>
      <c r="Q14" s="7"/>
      <c r="R14" s="7"/>
    </row>
    <row r="15" spans="1:18" ht="15">
      <c r="A15" s="7">
        <v>13</v>
      </c>
      <c r="B15" s="7">
        <v>61</v>
      </c>
      <c r="C15" s="7" t="s">
        <v>121</v>
      </c>
      <c r="D15" s="8" t="s">
        <v>23</v>
      </c>
      <c r="E15" s="8" t="s">
        <v>24</v>
      </c>
      <c r="F15" s="6">
        <f t="shared" si="0"/>
        <v>43</v>
      </c>
      <c r="G15" s="7">
        <v>8</v>
      </c>
      <c r="H15" s="7">
        <v>8</v>
      </c>
      <c r="I15" s="9">
        <v>8</v>
      </c>
      <c r="J15" s="7">
        <v>12</v>
      </c>
      <c r="K15" s="7">
        <v>7</v>
      </c>
      <c r="L15" s="7"/>
      <c r="M15" s="7"/>
      <c r="N15" s="7"/>
      <c r="O15" s="7"/>
      <c r="P15" s="7"/>
      <c r="Q15" s="7"/>
      <c r="R15" s="7"/>
    </row>
    <row r="16" spans="1:18" ht="15">
      <c r="A16" s="7">
        <v>14</v>
      </c>
      <c r="B16" s="7">
        <v>33</v>
      </c>
      <c r="C16" s="7" t="s">
        <v>149</v>
      </c>
      <c r="D16" s="8" t="s">
        <v>57</v>
      </c>
      <c r="E16" s="8" t="s">
        <v>22</v>
      </c>
      <c r="F16" s="6">
        <f t="shared" si="0"/>
        <v>40</v>
      </c>
      <c r="G16" s="7"/>
      <c r="H16" s="7"/>
      <c r="I16" s="7">
        <v>12</v>
      </c>
      <c r="J16" s="7">
        <v>9</v>
      </c>
      <c r="K16" s="7">
        <v>8</v>
      </c>
      <c r="L16" s="7">
        <v>11</v>
      </c>
      <c r="M16" s="7"/>
      <c r="N16" s="7"/>
      <c r="O16" s="7"/>
      <c r="P16" s="7"/>
      <c r="Q16" s="7"/>
      <c r="R16" s="7"/>
    </row>
    <row r="17" spans="1:18" ht="15">
      <c r="A17" s="7">
        <v>15</v>
      </c>
      <c r="B17" s="7">
        <v>25</v>
      </c>
      <c r="C17" s="7" t="s">
        <v>40</v>
      </c>
      <c r="D17" s="8" t="s">
        <v>46</v>
      </c>
      <c r="E17" s="8" t="s">
        <v>24</v>
      </c>
      <c r="F17" s="6">
        <f t="shared" si="0"/>
        <v>36</v>
      </c>
      <c r="G17" s="7"/>
      <c r="H17" s="7">
        <v>9</v>
      </c>
      <c r="I17" s="9">
        <v>7</v>
      </c>
      <c r="J17" s="7">
        <v>7</v>
      </c>
      <c r="K17" s="7">
        <v>4</v>
      </c>
      <c r="L17" s="7">
        <v>9</v>
      </c>
      <c r="M17" s="7"/>
      <c r="N17" s="7"/>
      <c r="O17" s="7"/>
      <c r="P17" s="7"/>
      <c r="Q17" s="7"/>
      <c r="R17" s="7"/>
    </row>
    <row r="18" spans="1:18" ht="15">
      <c r="A18" s="7">
        <v>16</v>
      </c>
      <c r="B18" s="7">
        <v>101</v>
      </c>
      <c r="C18" s="7" t="s">
        <v>155</v>
      </c>
      <c r="D18" s="8" t="s">
        <v>46</v>
      </c>
      <c r="E18" s="8" t="s">
        <v>67</v>
      </c>
      <c r="F18" s="6">
        <f t="shared" si="0"/>
        <v>36</v>
      </c>
      <c r="G18" s="7"/>
      <c r="H18" s="7"/>
      <c r="I18" s="7"/>
      <c r="J18" s="7"/>
      <c r="K18" s="7">
        <v>16</v>
      </c>
      <c r="L18" s="7">
        <v>20</v>
      </c>
      <c r="M18" s="7"/>
      <c r="N18" s="7"/>
      <c r="O18" s="7"/>
      <c r="P18" s="7"/>
      <c r="Q18" s="7"/>
      <c r="R18" s="7"/>
    </row>
    <row r="19" spans="1:18" ht="15">
      <c r="A19" s="7">
        <v>17</v>
      </c>
      <c r="B19" s="7">
        <v>44</v>
      </c>
      <c r="C19" s="7" t="s">
        <v>65</v>
      </c>
      <c r="D19" s="7" t="s">
        <v>19</v>
      </c>
      <c r="E19" s="7" t="s">
        <v>24</v>
      </c>
      <c r="F19" s="6">
        <f t="shared" si="0"/>
        <v>36</v>
      </c>
      <c r="G19" s="7">
        <v>15</v>
      </c>
      <c r="H19" s="7"/>
      <c r="I19" s="7"/>
      <c r="J19" s="7">
        <v>11</v>
      </c>
      <c r="K19" s="7">
        <v>10</v>
      </c>
      <c r="L19" s="7"/>
      <c r="M19" s="7"/>
      <c r="N19" s="7"/>
      <c r="O19" s="7"/>
      <c r="P19" s="7"/>
      <c r="Q19" s="7"/>
      <c r="R19" s="7"/>
    </row>
    <row r="20" spans="1:18" ht="15">
      <c r="A20" s="7">
        <v>18</v>
      </c>
      <c r="B20" s="7">
        <v>65</v>
      </c>
      <c r="C20" s="7" t="s">
        <v>122</v>
      </c>
      <c r="D20" s="8" t="s">
        <v>57</v>
      </c>
      <c r="E20" s="8" t="s">
        <v>24</v>
      </c>
      <c r="F20" s="6">
        <f t="shared" si="0"/>
        <v>35</v>
      </c>
      <c r="G20" s="7">
        <v>7</v>
      </c>
      <c r="H20" s="7">
        <v>14</v>
      </c>
      <c r="I20" s="9">
        <v>4</v>
      </c>
      <c r="J20" s="7"/>
      <c r="K20" s="7">
        <v>5</v>
      </c>
      <c r="L20" s="7">
        <v>5</v>
      </c>
      <c r="M20" s="7"/>
      <c r="N20" s="7"/>
      <c r="O20" s="7"/>
      <c r="P20" s="7"/>
      <c r="Q20" s="7"/>
      <c r="R20" s="7"/>
    </row>
    <row r="21" spans="1:18" ht="15">
      <c r="A21" s="7">
        <v>19</v>
      </c>
      <c r="B21" s="7">
        <v>55</v>
      </c>
      <c r="C21" s="7" t="s">
        <v>75</v>
      </c>
      <c r="D21" s="8"/>
      <c r="E21" s="8" t="s">
        <v>158</v>
      </c>
      <c r="F21" s="6">
        <f t="shared" si="0"/>
        <v>25</v>
      </c>
      <c r="G21" s="7">
        <v>11</v>
      </c>
      <c r="H21" s="7">
        <v>5</v>
      </c>
      <c r="I21" s="7">
        <v>1</v>
      </c>
      <c r="J21" s="7">
        <v>2</v>
      </c>
      <c r="K21" s="7">
        <v>3</v>
      </c>
      <c r="L21" s="7">
        <v>3</v>
      </c>
      <c r="M21" s="7"/>
      <c r="N21" s="7"/>
      <c r="O21" s="7"/>
      <c r="P21" s="7"/>
      <c r="Q21" s="7"/>
      <c r="R21" s="7"/>
    </row>
    <row r="22" spans="1:18" ht="15">
      <c r="A22" s="7">
        <v>20</v>
      </c>
      <c r="B22" s="7">
        <v>36</v>
      </c>
      <c r="C22" s="7" t="s">
        <v>36</v>
      </c>
      <c r="D22" s="8" t="s">
        <v>23</v>
      </c>
      <c r="E22" s="8" t="s">
        <v>18</v>
      </c>
      <c r="F22" s="6">
        <f t="shared" si="0"/>
        <v>24</v>
      </c>
      <c r="G22" s="7"/>
      <c r="H22" s="7">
        <v>7</v>
      </c>
      <c r="I22" s="7">
        <v>2</v>
      </c>
      <c r="J22" s="7">
        <v>3</v>
      </c>
      <c r="K22" s="7">
        <v>6</v>
      </c>
      <c r="L22" s="7">
        <v>6</v>
      </c>
      <c r="M22" s="7"/>
      <c r="N22" s="7"/>
      <c r="O22" s="7"/>
      <c r="P22" s="7"/>
      <c r="Q22" s="7"/>
      <c r="R22" s="7"/>
    </row>
    <row r="23" spans="1:18" ht="15">
      <c r="A23" s="7">
        <v>21</v>
      </c>
      <c r="B23" s="7">
        <v>11</v>
      </c>
      <c r="C23" s="7" t="s">
        <v>153</v>
      </c>
      <c r="D23" s="8" t="s">
        <v>156</v>
      </c>
      <c r="E23" s="8"/>
      <c r="F23" s="6">
        <f t="shared" si="0"/>
        <v>22</v>
      </c>
      <c r="G23" s="7"/>
      <c r="H23" s="7"/>
      <c r="I23" s="7"/>
      <c r="J23" s="7">
        <v>1</v>
      </c>
      <c r="K23" s="7">
        <v>11</v>
      </c>
      <c r="L23" s="7">
        <v>10</v>
      </c>
      <c r="M23" s="7"/>
      <c r="N23" s="7"/>
      <c r="O23" s="7"/>
      <c r="P23" s="7"/>
      <c r="Q23" s="7"/>
      <c r="R23" s="7"/>
    </row>
    <row r="24" spans="1:18" ht="15">
      <c r="A24" s="7">
        <v>22</v>
      </c>
      <c r="B24" s="7">
        <v>211</v>
      </c>
      <c r="C24" s="7" t="s">
        <v>119</v>
      </c>
      <c r="D24" s="8"/>
      <c r="E24" s="8" t="s">
        <v>157</v>
      </c>
      <c r="F24" s="6">
        <f t="shared" si="0"/>
        <v>18</v>
      </c>
      <c r="G24" s="7">
        <v>14</v>
      </c>
      <c r="H24" s="7">
        <v>4</v>
      </c>
      <c r="I24" s="9"/>
      <c r="J24" s="7"/>
      <c r="K24" s="7"/>
      <c r="L24" s="7"/>
      <c r="M24" s="7"/>
      <c r="N24" s="7"/>
      <c r="O24" s="7"/>
      <c r="P24" s="7"/>
      <c r="Q24" s="7"/>
      <c r="R24" s="7"/>
    </row>
    <row r="25" spans="1:18" ht="15">
      <c r="A25" s="7">
        <v>23</v>
      </c>
      <c r="B25" s="7">
        <v>51</v>
      </c>
      <c r="C25" s="7" t="s">
        <v>151</v>
      </c>
      <c r="D25" s="8" t="s">
        <v>21</v>
      </c>
      <c r="E25" s="8" t="s">
        <v>45</v>
      </c>
      <c r="F25" s="6">
        <f t="shared" si="0"/>
        <v>17</v>
      </c>
      <c r="G25" s="7"/>
      <c r="H25" s="7"/>
      <c r="I25" s="7">
        <v>5</v>
      </c>
      <c r="J25" s="7">
        <v>4</v>
      </c>
      <c r="K25" s="7"/>
      <c r="L25" s="7">
        <v>8</v>
      </c>
      <c r="M25" s="7"/>
      <c r="N25" s="7"/>
      <c r="O25" s="7"/>
      <c r="P25" s="7"/>
      <c r="Q25" s="7"/>
      <c r="R25" s="7"/>
    </row>
    <row r="26" spans="1:18" ht="15">
      <c r="A26" s="7">
        <v>24</v>
      </c>
      <c r="B26" s="7">
        <v>37</v>
      </c>
      <c r="C26" s="7" t="s">
        <v>123</v>
      </c>
      <c r="D26" s="8" t="s">
        <v>21</v>
      </c>
      <c r="E26" s="8" t="s">
        <v>124</v>
      </c>
      <c r="F26" s="6">
        <f t="shared" si="0"/>
        <v>15</v>
      </c>
      <c r="G26" s="7"/>
      <c r="H26" s="7">
        <v>15</v>
      </c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5">
      <c r="A27" s="7">
        <v>25</v>
      </c>
      <c r="B27" s="12">
        <v>66</v>
      </c>
      <c r="C27" s="11" t="s">
        <v>66</v>
      </c>
      <c r="D27" s="11" t="s">
        <v>19</v>
      </c>
      <c r="E27" s="11" t="s">
        <v>58</v>
      </c>
      <c r="F27" s="6">
        <f t="shared" si="0"/>
        <v>12</v>
      </c>
      <c r="G27" s="12">
        <v>6</v>
      </c>
      <c r="H27" s="12">
        <v>6</v>
      </c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5">
      <c r="A28" s="7">
        <v>26</v>
      </c>
      <c r="B28" s="7">
        <v>67</v>
      </c>
      <c r="C28" s="7" t="s">
        <v>150</v>
      </c>
      <c r="D28" s="8" t="s">
        <v>19</v>
      </c>
      <c r="E28" s="25" t="s">
        <v>34</v>
      </c>
      <c r="F28" s="6">
        <f t="shared" si="0"/>
        <v>11</v>
      </c>
      <c r="G28" s="7"/>
      <c r="H28" s="7"/>
      <c r="I28" s="7">
        <v>6</v>
      </c>
      <c r="J28" s="7">
        <v>5</v>
      </c>
      <c r="K28" s="7"/>
      <c r="L28" s="7"/>
      <c r="M28" s="7"/>
      <c r="N28" s="7"/>
      <c r="O28" s="7"/>
      <c r="P28" s="7"/>
      <c r="Q28" s="7"/>
      <c r="R28" s="7"/>
    </row>
    <row r="29" spans="1:18" ht="15">
      <c r="A29" s="7">
        <v>27</v>
      </c>
      <c r="B29" s="7">
        <v>108</v>
      </c>
      <c r="C29" s="7" t="s">
        <v>152</v>
      </c>
      <c r="D29" s="8" t="s">
        <v>21</v>
      </c>
      <c r="E29" s="8" t="s">
        <v>24</v>
      </c>
      <c r="F29" s="6">
        <f t="shared" si="0"/>
        <v>10</v>
      </c>
      <c r="G29" s="7"/>
      <c r="H29" s="7"/>
      <c r="I29" s="7">
        <v>3</v>
      </c>
      <c r="J29" s="7"/>
      <c r="K29" s="7"/>
      <c r="L29" s="7">
        <v>7</v>
      </c>
      <c r="M29" s="7"/>
      <c r="N29" s="7"/>
      <c r="O29" s="7"/>
      <c r="P29" s="7"/>
      <c r="Q29" s="7"/>
      <c r="R29" s="7"/>
    </row>
    <row r="30" spans="1:18" ht="15">
      <c r="A30" s="7">
        <v>28</v>
      </c>
      <c r="B30" s="7">
        <v>94</v>
      </c>
      <c r="C30" s="7" t="s">
        <v>162</v>
      </c>
      <c r="D30" s="8"/>
      <c r="E30" s="8"/>
      <c r="F30" s="6">
        <f t="shared" si="0"/>
        <v>4</v>
      </c>
      <c r="G30" s="7"/>
      <c r="H30" s="7"/>
      <c r="I30" s="7"/>
      <c r="J30" s="7"/>
      <c r="K30" s="7"/>
      <c r="L30" s="7">
        <v>4</v>
      </c>
      <c r="M30" s="7"/>
      <c r="N30" s="7"/>
      <c r="O30" s="7"/>
      <c r="P30" s="7"/>
      <c r="Q30" s="7"/>
      <c r="R30" s="7"/>
    </row>
    <row r="32" spans="2:5" ht="15">
      <c r="B32" s="4"/>
      <c r="D32" s="14" t="str">
        <f>"1-2"</f>
        <v>1-2</v>
      </c>
      <c r="E32" s="1" t="s">
        <v>107</v>
      </c>
    </row>
    <row r="33" spans="4:5" ht="15">
      <c r="D33" s="10" t="str">
        <f>"3-4"</f>
        <v>3-4</v>
      </c>
      <c r="E33" s="1" t="s">
        <v>105</v>
      </c>
    </row>
    <row r="34" spans="4:5" ht="15">
      <c r="D34" s="10" t="str">
        <f>"5-6"</f>
        <v>5-6</v>
      </c>
      <c r="E34" s="1" t="s">
        <v>106</v>
      </c>
    </row>
    <row r="35" spans="4:5" ht="15">
      <c r="D35" s="10"/>
      <c r="E35" s="1" t="s">
        <v>108</v>
      </c>
    </row>
    <row r="36" ht="15">
      <c r="D36" s="10"/>
    </row>
    <row r="37" spans="1:18" ht="15">
      <c r="A37" s="41" t="s">
        <v>12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</sheetData>
  <mergeCells count="3">
    <mergeCell ref="A1:R1"/>
    <mergeCell ref="A37:R37"/>
    <mergeCell ref="C2:E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A1" sqref="A1:R1"/>
    </sheetView>
  </sheetViews>
  <sheetFormatPr defaultColWidth="11.421875" defaultRowHeight="12.75"/>
  <cols>
    <col min="1" max="1" width="3.28125" style="1" bestFit="1" customWidth="1"/>
    <col min="2" max="2" width="4.421875" style="1" bestFit="1" customWidth="1"/>
    <col min="3" max="3" width="30.7109375" style="1" bestFit="1" customWidth="1"/>
    <col min="4" max="4" width="12.7109375" style="1" bestFit="1" customWidth="1"/>
    <col min="5" max="5" width="30.7109375" style="1" customWidth="1"/>
    <col min="6" max="6" width="8.8515625" style="2" customWidth="1"/>
    <col min="7" max="18" width="3.57421875" style="1" customWidth="1"/>
    <col min="19" max="16384" width="11.57421875" style="1" customWidth="1"/>
  </cols>
  <sheetData>
    <row r="1" spans="1:18" ht="15">
      <c r="A1" s="40" t="s">
        <v>126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3" customFormat="1" ht="15">
      <c r="A2" s="5" t="s">
        <v>13</v>
      </c>
      <c r="B2" s="5" t="s">
        <v>14</v>
      </c>
      <c r="C2" s="42" t="s">
        <v>15</v>
      </c>
      <c r="D2" s="42"/>
      <c r="E2" s="42"/>
      <c r="F2" s="6" t="s">
        <v>16</v>
      </c>
      <c r="G2" s="5">
        <v>1</v>
      </c>
      <c r="H2" s="5">
        <v>2</v>
      </c>
      <c r="I2" s="5">
        <v>3</v>
      </c>
      <c r="J2" s="5">
        <v>4</v>
      </c>
      <c r="K2" s="5">
        <v>5</v>
      </c>
      <c r="L2" s="5">
        <v>6</v>
      </c>
      <c r="M2" s="5">
        <v>7</v>
      </c>
      <c r="N2" s="5">
        <v>8</v>
      </c>
      <c r="O2" s="5">
        <v>9</v>
      </c>
      <c r="P2" s="5">
        <v>10</v>
      </c>
      <c r="Q2" s="5">
        <v>11</v>
      </c>
      <c r="R2" s="5">
        <v>12</v>
      </c>
    </row>
    <row r="3" spans="1:18" ht="15">
      <c r="A3" s="7">
        <v>1</v>
      </c>
      <c r="B3" s="7">
        <v>34</v>
      </c>
      <c r="C3" s="7" t="s">
        <v>68</v>
      </c>
      <c r="D3" s="8" t="s">
        <v>19</v>
      </c>
      <c r="E3" s="8" t="s">
        <v>22</v>
      </c>
      <c r="F3" s="6">
        <f>SUM(G3:R3)</f>
        <v>75</v>
      </c>
      <c r="G3" s="7">
        <v>25</v>
      </c>
      <c r="H3" s="7">
        <v>25</v>
      </c>
      <c r="I3" s="7">
        <v>25</v>
      </c>
      <c r="J3" s="7"/>
      <c r="K3" s="7"/>
      <c r="L3" s="7"/>
      <c r="M3" s="7"/>
      <c r="N3" s="7"/>
      <c r="O3" s="7"/>
      <c r="P3" s="7"/>
      <c r="Q3" s="7"/>
      <c r="R3" s="7"/>
    </row>
    <row r="4" spans="1:18" ht="15">
      <c r="A4" s="7">
        <v>2</v>
      </c>
      <c r="B4" s="7">
        <v>4</v>
      </c>
      <c r="C4" s="7" t="s">
        <v>70</v>
      </c>
      <c r="D4" s="8" t="s">
        <v>17</v>
      </c>
      <c r="E4" s="8" t="s">
        <v>32</v>
      </c>
      <c r="F4" s="6">
        <f>SUM(G4:R4)</f>
        <v>62</v>
      </c>
      <c r="G4" s="7">
        <v>22</v>
      </c>
      <c r="H4" s="7">
        <v>18</v>
      </c>
      <c r="I4" s="9">
        <v>22</v>
      </c>
      <c r="J4" s="7"/>
      <c r="K4" s="7"/>
      <c r="L4" s="7"/>
      <c r="M4" s="7"/>
      <c r="N4" s="7"/>
      <c r="O4" s="7"/>
      <c r="P4" s="7"/>
      <c r="Q4" s="7"/>
      <c r="R4" s="7"/>
    </row>
    <row r="5" spans="1:18" ht="15">
      <c r="A5" s="7">
        <v>3</v>
      </c>
      <c r="B5" s="7">
        <v>60</v>
      </c>
      <c r="C5" s="7" t="s">
        <v>127</v>
      </c>
      <c r="D5" s="8" t="s">
        <v>19</v>
      </c>
      <c r="E5" s="8" t="s">
        <v>28</v>
      </c>
      <c r="F5" s="6">
        <f>SUM(G5:R5)</f>
        <v>60</v>
      </c>
      <c r="G5" s="7">
        <v>20</v>
      </c>
      <c r="H5" s="7">
        <v>20</v>
      </c>
      <c r="I5" s="9">
        <v>20</v>
      </c>
      <c r="J5" s="7"/>
      <c r="K5" s="7"/>
      <c r="L5" s="7"/>
      <c r="M5" s="7"/>
      <c r="N5" s="7"/>
      <c r="O5" s="7"/>
      <c r="P5" s="7"/>
      <c r="Q5" s="7"/>
      <c r="R5" s="7"/>
    </row>
    <row r="6" spans="1:18" ht="15">
      <c r="A6" s="7">
        <v>4</v>
      </c>
      <c r="B6" s="7">
        <v>169</v>
      </c>
      <c r="C6" s="7" t="s">
        <v>69</v>
      </c>
      <c r="D6" s="8" t="s">
        <v>71</v>
      </c>
      <c r="E6" s="8" t="s">
        <v>72</v>
      </c>
      <c r="F6" s="6">
        <f>SUM(G6:R6)</f>
        <v>58</v>
      </c>
      <c r="G6" s="7">
        <v>18</v>
      </c>
      <c r="H6" s="7">
        <v>22</v>
      </c>
      <c r="I6" s="9">
        <v>18</v>
      </c>
      <c r="J6" s="7"/>
      <c r="K6" s="7"/>
      <c r="L6" s="7"/>
      <c r="M6" s="7"/>
      <c r="N6" s="7"/>
      <c r="O6" s="7"/>
      <c r="P6" s="7"/>
      <c r="Q6" s="7"/>
      <c r="R6" s="7"/>
    </row>
    <row r="8" spans="2:5" ht="15">
      <c r="B8" s="4"/>
      <c r="D8" s="14" t="str">
        <f>"1-2-3"</f>
        <v>1-2-3</v>
      </c>
      <c r="E8" s="1" t="s">
        <v>107</v>
      </c>
    </row>
    <row r="9" spans="4:5" ht="15">
      <c r="D9" s="10"/>
      <c r="E9" s="1" t="s">
        <v>108</v>
      </c>
    </row>
    <row r="10" ht="15">
      <c r="D10" s="10"/>
    </row>
    <row r="11" spans="1:18" ht="15">
      <c r="A11" s="41" t="s">
        <v>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</sheetData>
  <mergeCells count="3">
    <mergeCell ref="A1:R1"/>
    <mergeCell ref="A11:R11"/>
    <mergeCell ref="C2:E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workbookViewId="0" topLeftCell="A1">
      <selection activeCell="A1" sqref="A1:K1"/>
    </sheetView>
  </sheetViews>
  <sheetFormatPr defaultColWidth="11.421875" defaultRowHeight="12.75"/>
  <cols>
    <col min="1" max="1" width="4.8515625" style="1" bestFit="1" customWidth="1"/>
    <col min="2" max="2" width="4.28125" style="39" bestFit="1" customWidth="1"/>
    <col min="3" max="3" width="34.57421875" style="1" customWidth="1"/>
    <col min="4" max="4" width="12.7109375" style="1" bestFit="1" customWidth="1"/>
    <col min="5" max="5" width="4.7109375" style="2" bestFit="1" customWidth="1"/>
    <col min="6" max="11" width="3.28125" style="1" bestFit="1" customWidth="1"/>
    <col min="12" max="16384" width="31.7109375" style="1" customWidth="1"/>
  </cols>
  <sheetData>
    <row r="1" spans="1:11" ht="15">
      <c r="A1" s="40" t="s">
        <v>131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15">
      <c r="A2" s="5" t="s">
        <v>13</v>
      </c>
      <c r="B2" s="33" t="s">
        <v>14</v>
      </c>
      <c r="C2" s="42" t="s">
        <v>15</v>
      </c>
      <c r="D2" s="42"/>
      <c r="E2" s="6" t="s">
        <v>16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</row>
    <row r="3" spans="1:11" ht="15">
      <c r="A3" s="7">
        <v>1</v>
      </c>
      <c r="B3" s="34">
        <v>45</v>
      </c>
      <c r="C3" s="7" t="s">
        <v>60</v>
      </c>
      <c r="D3" s="15" t="s">
        <v>128</v>
      </c>
      <c r="E3" s="6">
        <f aca="true" t="shared" si="0" ref="E3:E44">SUM(F3:K3)</f>
        <v>3</v>
      </c>
      <c r="F3" s="7">
        <v>1</v>
      </c>
      <c r="G3" s="7">
        <v>1</v>
      </c>
      <c r="H3" s="9">
        <v>1</v>
      </c>
      <c r="I3" s="7"/>
      <c r="J3" s="7"/>
      <c r="K3" s="7"/>
    </row>
    <row r="4" spans="1:11" ht="15">
      <c r="A4" s="7">
        <v>2</v>
      </c>
      <c r="B4" s="34">
        <v>13</v>
      </c>
      <c r="C4" s="7" t="s">
        <v>61</v>
      </c>
      <c r="D4" s="15" t="s">
        <v>128</v>
      </c>
      <c r="E4" s="6">
        <f t="shared" si="0"/>
        <v>8</v>
      </c>
      <c r="F4" s="7">
        <v>2</v>
      </c>
      <c r="G4" s="7">
        <v>2</v>
      </c>
      <c r="H4" s="7">
        <v>4</v>
      </c>
      <c r="I4" s="7"/>
      <c r="J4" s="7"/>
      <c r="K4" s="7"/>
    </row>
    <row r="5" spans="1:11" ht="15">
      <c r="A5" s="7">
        <v>3</v>
      </c>
      <c r="B5" s="34">
        <v>145</v>
      </c>
      <c r="C5" s="7" t="s">
        <v>120</v>
      </c>
      <c r="D5" s="15" t="s">
        <v>128</v>
      </c>
      <c r="E5" s="6">
        <f t="shared" si="0"/>
        <v>14</v>
      </c>
      <c r="F5" s="7">
        <v>4</v>
      </c>
      <c r="G5" s="7">
        <v>5</v>
      </c>
      <c r="H5" s="9">
        <v>5</v>
      </c>
      <c r="I5" s="7"/>
      <c r="J5" s="7"/>
      <c r="K5" s="7"/>
    </row>
    <row r="6" spans="1:11" ht="15">
      <c r="A6" s="7">
        <v>4</v>
      </c>
      <c r="B6" s="34">
        <v>119</v>
      </c>
      <c r="C6" s="7" t="s">
        <v>35</v>
      </c>
      <c r="D6" s="15" t="s">
        <v>129</v>
      </c>
      <c r="E6" s="6">
        <f t="shared" si="0"/>
        <v>39</v>
      </c>
      <c r="F6" s="7">
        <v>17</v>
      </c>
      <c r="G6" s="7">
        <v>12</v>
      </c>
      <c r="H6" s="9">
        <v>10</v>
      </c>
      <c r="I6" s="7"/>
      <c r="J6" s="7"/>
      <c r="K6" s="7"/>
    </row>
    <row r="7" spans="1:11" ht="15">
      <c r="A7" s="7">
        <v>5</v>
      </c>
      <c r="B7" s="34">
        <v>144</v>
      </c>
      <c r="C7" s="7" t="s">
        <v>73</v>
      </c>
      <c r="D7" s="15" t="s">
        <v>128</v>
      </c>
      <c r="E7" s="6">
        <f t="shared" si="0"/>
        <v>40</v>
      </c>
      <c r="F7" s="7">
        <v>6</v>
      </c>
      <c r="G7" s="7">
        <v>3</v>
      </c>
      <c r="H7" s="9">
        <v>31</v>
      </c>
      <c r="I7" s="7"/>
      <c r="J7" s="7"/>
      <c r="K7" s="7"/>
    </row>
    <row r="8" spans="1:11" ht="15">
      <c r="A8" s="7">
        <v>6</v>
      </c>
      <c r="B8" s="34">
        <v>5</v>
      </c>
      <c r="C8" s="7" t="s">
        <v>74</v>
      </c>
      <c r="D8" s="15" t="s">
        <v>128</v>
      </c>
      <c r="E8" s="6">
        <f t="shared" si="0"/>
        <v>40</v>
      </c>
      <c r="F8" s="7">
        <v>3</v>
      </c>
      <c r="G8" s="7">
        <v>31</v>
      </c>
      <c r="H8" s="9">
        <v>6</v>
      </c>
      <c r="I8" s="7"/>
      <c r="J8" s="7"/>
      <c r="K8" s="7"/>
    </row>
    <row r="9" spans="1:11" ht="15">
      <c r="A9" s="7">
        <v>7</v>
      </c>
      <c r="B9" s="35">
        <v>2</v>
      </c>
      <c r="C9" s="11" t="s">
        <v>62</v>
      </c>
      <c r="D9" s="15" t="s">
        <v>128</v>
      </c>
      <c r="E9" s="6">
        <f t="shared" si="0"/>
        <v>42</v>
      </c>
      <c r="F9" s="7">
        <v>31</v>
      </c>
      <c r="G9" s="7">
        <v>4</v>
      </c>
      <c r="H9" s="7">
        <v>7</v>
      </c>
      <c r="I9" s="7"/>
      <c r="J9" s="7"/>
      <c r="K9" s="7"/>
    </row>
    <row r="10" spans="1:11" ht="15">
      <c r="A10" s="7">
        <v>8</v>
      </c>
      <c r="B10" s="34">
        <v>77</v>
      </c>
      <c r="C10" s="7" t="s">
        <v>80</v>
      </c>
      <c r="D10" s="15">
        <v>650</v>
      </c>
      <c r="E10" s="6">
        <f t="shared" si="0"/>
        <v>43</v>
      </c>
      <c r="F10" s="7">
        <v>10</v>
      </c>
      <c r="G10" s="7">
        <v>19</v>
      </c>
      <c r="H10" s="7">
        <v>14</v>
      </c>
      <c r="I10" s="7"/>
      <c r="J10" s="7"/>
      <c r="K10" s="7"/>
    </row>
    <row r="11" spans="1:11" ht="15">
      <c r="A11" s="7">
        <v>9</v>
      </c>
      <c r="B11" s="34">
        <v>3</v>
      </c>
      <c r="C11" s="7" t="s">
        <v>111</v>
      </c>
      <c r="D11" s="15" t="s">
        <v>129</v>
      </c>
      <c r="E11" s="6">
        <f t="shared" si="0"/>
        <v>45</v>
      </c>
      <c r="F11" s="7">
        <v>15</v>
      </c>
      <c r="G11" s="7">
        <v>18</v>
      </c>
      <c r="H11" s="7">
        <v>12</v>
      </c>
      <c r="I11" s="7"/>
      <c r="J11" s="7"/>
      <c r="K11" s="7"/>
    </row>
    <row r="12" spans="1:11" ht="15">
      <c r="A12" s="7">
        <v>10</v>
      </c>
      <c r="B12" s="35">
        <v>33</v>
      </c>
      <c r="C12" s="11" t="s">
        <v>149</v>
      </c>
      <c r="D12" s="11" t="s">
        <v>128</v>
      </c>
      <c r="E12" s="6">
        <f t="shared" si="0"/>
        <v>47</v>
      </c>
      <c r="F12" s="7">
        <v>31</v>
      </c>
      <c r="G12" s="7">
        <v>7</v>
      </c>
      <c r="H12" s="7">
        <v>9</v>
      </c>
      <c r="I12" s="7"/>
      <c r="J12" s="7"/>
      <c r="K12" s="7"/>
    </row>
    <row r="13" spans="1:11" ht="15">
      <c r="A13" s="7">
        <v>11</v>
      </c>
      <c r="B13" s="34">
        <v>16</v>
      </c>
      <c r="C13" s="7" t="s">
        <v>42</v>
      </c>
      <c r="D13" s="15" t="s">
        <v>129</v>
      </c>
      <c r="E13" s="6">
        <f t="shared" si="0"/>
        <v>51</v>
      </c>
      <c r="F13" s="7">
        <v>20</v>
      </c>
      <c r="G13" s="7">
        <v>13</v>
      </c>
      <c r="H13" s="7">
        <v>18</v>
      </c>
      <c r="I13" s="7"/>
      <c r="J13" s="7"/>
      <c r="K13" s="7"/>
    </row>
    <row r="14" spans="1:11" ht="15">
      <c r="A14" s="7">
        <v>12</v>
      </c>
      <c r="B14" s="35">
        <v>211</v>
      </c>
      <c r="C14" s="11" t="s">
        <v>138</v>
      </c>
      <c r="D14" s="11" t="s">
        <v>128</v>
      </c>
      <c r="E14" s="6">
        <f t="shared" si="0"/>
        <v>56</v>
      </c>
      <c r="F14" s="7">
        <v>31</v>
      </c>
      <c r="G14" s="7">
        <v>14</v>
      </c>
      <c r="H14" s="7">
        <v>11</v>
      </c>
      <c r="I14" s="7"/>
      <c r="J14" s="7"/>
      <c r="K14" s="7"/>
    </row>
    <row r="15" spans="1:11" ht="15">
      <c r="A15" s="7">
        <v>13</v>
      </c>
      <c r="B15" s="34">
        <v>27</v>
      </c>
      <c r="C15" s="7" t="s">
        <v>110</v>
      </c>
      <c r="D15" s="15" t="s">
        <v>129</v>
      </c>
      <c r="E15" s="6">
        <f t="shared" si="0"/>
        <v>59</v>
      </c>
      <c r="F15" s="7">
        <v>8</v>
      </c>
      <c r="G15" s="7">
        <v>20</v>
      </c>
      <c r="H15" s="7">
        <v>31</v>
      </c>
      <c r="I15" s="7"/>
      <c r="J15" s="7"/>
      <c r="K15" s="7"/>
    </row>
    <row r="16" spans="1:11" ht="15">
      <c r="A16" s="7">
        <v>14</v>
      </c>
      <c r="B16" s="34">
        <v>30</v>
      </c>
      <c r="C16" s="7" t="s">
        <v>51</v>
      </c>
      <c r="D16" s="15">
        <v>650</v>
      </c>
      <c r="E16" s="6">
        <f t="shared" si="0"/>
        <v>59</v>
      </c>
      <c r="F16" s="7">
        <v>13</v>
      </c>
      <c r="G16" s="7">
        <v>15</v>
      </c>
      <c r="H16" s="7">
        <v>31</v>
      </c>
      <c r="I16" s="7"/>
      <c r="J16" s="7"/>
      <c r="K16" s="7"/>
    </row>
    <row r="17" spans="1:11" ht="15">
      <c r="A17" s="7">
        <v>15</v>
      </c>
      <c r="B17" s="34">
        <v>90</v>
      </c>
      <c r="C17" s="7" t="s">
        <v>50</v>
      </c>
      <c r="D17" s="15">
        <v>650</v>
      </c>
      <c r="E17" s="6">
        <f t="shared" si="0"/>
        <v>61</v>
      </c>
      <c r="F17" s="7">
        <v>19</v>
      </c>
      <c r="G17" s="7">
        <v>11</v>
      </c>
      <c r="H17" s="7">
        <v>31</v>
      </c>
      <c r="I17" s="7"/>
      <c r="J17" s="7"/>
      <c r="K17" s="7"/>
    </row>
    <row r="18" spans="1:11" ht="15">
      <c r="A18" s="7">
        <v>16</v>
      </c>
      <c r="B18" s="34">
        <v>14</v>
      </c>
      <c r="C18" s="7" t="s">
        <v>38</v>
      </c>
      <c r="D18" s="15" t="s">
        <v>129</v>
      </c>
      <c r="E18" s="6">
        <f t="shared" si="0"/>
        <v>62</v>
      </c>
      <c r="F18" s="7">
        <v>21</v>
      </c>
      <c r="G18" s="7">
        <v>10</v>
      </c>
      <c r="H18" s="7">
        <v>31</v>
      </c>
      <c r="I18" s="7"/>
      <c r="J18" s="7"/>
      <c r="K18" s="7"/>
    </row>
    <row r="19" spans="1:11" ht="15">
      <c r="A19" s="7">
        <v>17</v>
      </c>
      <c r="B19" s="35">
        <v>60</v>
      </c>
      <c r="C19" s="11" t="s">
        <v>85</v>
      </c>
      <c r="D19" s="11" t="s">
        <v>128</v>
      </c>
      <c r="E19" s="6">
        <f t="shared" si="0"/>
        <v>63</v>
      </c>
      <c r="F19" s="7">
        <v>31</v>
      </c>
      <c r="G19" s="7">
        <v>17</v>
      </c>
      <c r="H19" s="7">
        <v>15</v>
      </c>
      <c r="I19" s="7"/>
      <c r="J19" s="7"/>
      <c r="K19" s="7"/>
    </row>
    <row r="20" spans="1:11" ht="15">
      <c r="A20" s="7">
        <v>18</v>
      </c>
      <c r="B20" s="35">
        <v>134</v>
      </c>
      <c r="C20" s="11" t="s">
        <v>113</v>
      </c>
      <c r="D20" s="11" t="s">
        <v>129</v>
      </c>
      <c r="E20" s="6">
        <f t="shared" si="0"/>
        <v>64</v>
      </c>
      <c r="F20" s="7">
        <v>14</v>
      </c>
      <c r="G20" s="12">
        <v>31</v>
      </c>
      <c r="H20" s="12">
        <v>19</v>
      </c>
      <c r="I20" s="7"/>
      <c r="J20" s="7"/>
      <c r="K20" s="7"/>
    </row>
    <row r="21" spans="1:11" ht="15">
      <c r="A21" s="7">
        <v>19</v>
      </c>
      <c r="B21" s="36">
        <v>101</v>
      </c>
      <c r="C21" s="7" t="s">
        <v>163</v>
      </c>
      <c r="D21" s="15" t="s">
        <v>128</v>
      </c>
      <c r="E21" s="6">
        <f t="shared" si="0"/>
        <v>64</v>
      </c>
      <c r="F21" s="30">
        <v>31</v>
      </c>
      <c r="G21" s="28">
        <v>31</v>
      </c>
      <c r="H21" s="28">
        <v>2</v>
      </c>
      <c r="I21" s="30"/>
      <c r="J21" s="7"/>
      <c r="K21" s="7"/>
    </row>
    <row r="22" spans="1:11" ht="15">
      <c r="A22" s="7">
        <v>20</v>
      </c>
      <c r="B22" s="36">
        <v>100</v>
      </c>
      <c r="C22" s="7" t="s">
        <v>146</v>
      </c>
      <c r="D22" s="15" t="s">
        <v>128</v>
      </c>
      <c r="E22" s="6">
        <f t="shared" si="0"/>
        <v>65</v>
      </c>
      <c r="F22" s="30">
        <v>31</v>
      </c>
      <c r="G22" s="28">
        <v>31</v>
      </c>
      <c r="H22" s="28">
        <v>3</v>
      </c>
      <c r="I22" s="30"/>
      <c r="J22" s="7"/>
      <c r="K22" s="7"/>
    </row>
    <row r="23" spans="1:11" ht="15">
      <c r="A23" s="7">
        <v>21</v>
      </c>
      <c r="B23" s="34">
        <v>84</v>
      </c>
      <c r="C23" s="7" t="s">
        <v>37</v>
      </c>
      <c r="D23" s="15">
        <v>650</v>
      </c>
      <c r="E23" s="6">
        <f t="shared" si="0"/>
        <v>66</v>
      </c>
      <c r="F23" s="7">
        <v>18</v>
      </c>
      <c r="G23" s="7">
        <v>31</v>
      </c>
      <c r="H23" s="9">
        <v>17</v>
      </c>
      <c r="I23" s="7"/>
      <c r="J23" s="7"/>
      <c r="K23" s="7"/>
    </row>
    <row r="24" spans="1:11" ht="15">
      <c r="A24" s="7">
        <v>22</v>
      </c>
      <c r="B24" s="35">
        <v>4</v>
      </c>
      <c r="C24" s="11" t="s">
        <v>64</v>
      </c>
      <c r="D24" s="11" t="s">
        <v>128</v>
      </c>
      <c r="E24" s="6">
        <f t="shared" si="0"/>
        <v>67</v>
      </c>
      <c r="F24" s="7">
        <v>5</v>
      </c>
      <c r="G24" s="12">
        <v>31</v>
      </c>
      <c r="H24" s="7">
        <v>31</v>
      </c>
      <c r="I24" s="7"/>
      <c r="J24" s="7"/>
      <c r="K24" s="7"/>
    </row>
    <row r="25" spans="1:11" ht="15">
      <c r="A25" s="7">
        <v>23</v>
      </c>
      <c r="B25" s="35">
        <v>711</v>
      </c>
      <c r="C25" s="11" t="s">
        <v>147</v>
      </c>
      <c r="D25" s="11" t="s">
        <v>128</v>
      </c>
      <c r="E25" s="6">
        <f t="shared" si="0"/>
        <v>68</v>
      </c>
      <c r="F25" s="7">
        <v>31</v>
      </c>
      <c r="G25" s="7">
        <v>6</v>
      </c>
      <c r="H25" s="7">
        <v>31</v>
      </c>
      <c r="I25" s="7"/>
      <c r="J25" s="7"/>
      <c r="K25" s="7"/>
    </row>
    <row r="26" spans="1:11" ht="15">
      <c r="A26" s="7">
        <v>24</v>
      </c>
      <c r="B26" s="34">
        <v>65</v>
      </c>
      <c r="C26" s="7" t="s">
        <v>122</v>
      </c>
      <c r="D26" s="11" t="s">
        <v>128</v>
      </c>
      <c r="E26" s="6">
        <f t="shared" si="0"/>
        <v>69</v>
      </c>
      <c r="F26" s="7">
        <v>7</v>
      </c>
      <c r="G26" s="7">
        <v>31</v>
      </c>
      <c r="H26" s="7">
        <v>31</v>
      </c>
      <c r="I26" s="7"/>
      <c r="J26" s="7"/>
      <c r="K26" s="7"/>
    </row>
    <row r="27" spans="1:11" ht="15">
      <c r="A27" s="7">
        <v>25</v>
      </c>
      <c r="B27" s="36">
        <v>11</v>
      </c>
      <c r="C27" s="7" t="s">
        <v>153</v>
      </c>
      <c r="D27" s="11" t="s">
        <v>128</v>
      </c>
      <c r="E27" s="6">
        <f t="shared" si="0"/>
        <v>70</v>
      </c>
      <c r="F27" s="30">
        <v>31</v>
      </c>
      <c r="G27" s="28">
        <v>31</v>
      </c>
      <c r="H27" s="28">
        <v>8</v>
      </c>
      <c r="I27" s="30"/>
      <c r="J27" s="7"/>
      <c r="K27" s="7"/>
    </row>
    <row r="28" spans="1:11" ht="15">
      <c r="A28" s="7">
        <v>26</v>
      </c>
      <c r="B28" s="35">
        <v>245</v>
      </c>
      <c r="C28" s="11" t="s">
        <v>148</v>
      </c>
      <c r="D28" s="11" t="s">
        <v>128</v>
      </c>
      <c r="E28" s="6">
        <f t="shared" si="0"/>
        <v>70</v>
      </c>
      <c r="F28" s="7">
        <v>31</v>
      </c>
      <c r="G28" s="7">
        <v>8</v>
      </c>
      <c r="H28" s="7">
        <v>31</v>
      </c>
      <c r="I28" s="7"/>
      <c r="J28" s="7"/>
      <c r="K28" s="7"/>
    </row>
    <row r="29" spans="1:11" ht="15">
      <c r="A29" s="7">
        <v>27</v>
      </c>
      <c r="B29" s="34">
        <v>317</v>
      </c>
      <c r="C29" s="7" t="s">
        <v>55</v>
      </c>
      <c r="D29" s="15">
        <v>650</v>
      </c>
      <c r="E29" s="6">
        <f t="shared" si="0"/>
        <v>71</v>
      </c>
      <c r="F29" s="7">
        <v>9</v>
      </c>
      <c r="G29" s="7">
        <v>31</v>
      </c>
      <c r="H29" s="7">
        <v>31</v>
      </c>
      <c r="I29" s="7"/>
      <c r="J29" s="7"/>
      <c r="K29" s="7"/>
    </row>
    <row r="30" spans="1:11" ht="15">
      <c r="A30" s="7">
        <v>28</v>
      </c>
      <c r="B30" s="35">
        <v>61</v>
      </c>
      <c r="C30" s="11" t="s">
        <v>121</v>
      </c>
      <c r="D30" s="11" t="s">
        <v>128</v>
      </c>
      <c r="E30" s="6">
        <f t="shared" si="0"/>
        <v>71</v>
      </c>
      <c r="F30" s="7">
        <v>31</v>
      </c>
      <c r="G30" s="7">
        <v>9</v>
      </c>
      <c r="H30" s="7">
        <v>31</v>
      </c>
      <c r="I30" s="7"/>
      <c r="J30" s="7"/>
      <c r="K30" s="7"/>
    </row>
    <row r="31" spans="1:11" ht="15">
      <c r="A31" s="7">
        <v>29</v>
      </c>
      <c r="B31" s="34">
        <v>111</v>
      </c>
      <c r="C31" s="7" t="s">
        <v>91</v>
      </c>
      <c r="D31" s="15" t="s">
        <v>128</v>
      </c>
      <c r="E31" s="6">
        <f t="shared" si="0"/>
        <v>73</v>
      </c>
      <c r="F31" s="7">
        <v>11</v>
      </c>
      <c r="G31" s="7">
        <v>31</v>
      </c>
      <c r="H31" s="7">
        <v>31</v>
      </c>
      <c r="I31" s="7"/>
      <c r="J31" s="7"/>
      <c r="K31" s="7"/>
    </row>
    <row r="32" spans="1:11" ht="15">
      <c r="A32" s="7">
        <v>30</v>
      </c>
      <c r="B32" s="34">
        <v>80</v>
      </c>
      <c r="C32" s="7" t="s">
        <v>56</v>
      </c>
      <c r="D32" s="15">
        <v>650</v>
      </c>
      <c r="E32" s="6">
        <f t="shared" si="0"/>
        <v>74</v>
      </c>
      <c r="F32" s="7">
        <v>12</v>
      </c>
      <c r="G32" s="7">
        <v>31</v>
      </c>
      <c r="H32" s="7">
        <v>31</v>
      </c>
      <c r="I32" s="7"/>
      <c r="J32" s="7"/>
      <c r="K32" s="7"/>
    </row>
    <row r="33" spans="1:11" ht="15">
      <c r="A33" s="7">
        <v>31</v>
      </c>
      <c r="B33" s="36">
        <v>41</v>
      </c>
      <c r="C33" s="11" t="s">
        <v>53</v>
      </c>
      <c r="D33" s="15">
        <v>650</v>
      </c>
      <c r="E33" s="6">
        <f t="shared" si="0"/>
        <v>75</v>
      </c>
      <c r="F33" s="30">
        <v>31</v>
      </c>
      <c r="G33" s="28">
        <v>31</v>
      </c>
      <c r="H33" s="28">
        <v>13</v>
      </c>
      <c r="I33" s="30"/>
      <c r="J33" s="7"/>
      <c r="K33" s="7"/>
    </row>
    <row r="34" spans="1:11" ht="15">
      <c r="A34" s="7">
        <v>32</v>
      </c>
      <c r="B34" s="35">
        <v>53</v>
      </c>
      <c r="C34" s="11" t="s">
        <v>114</v>
      </c>
      <c r="D34" s="11" t="s">
        <v>129</v>
      </c>
      <c r="E34" s="6">
        <f t="shared" si="0"/>
        <v>76</v>
      </c>
      <c r="F34" s="7">
        <v>25</v>
      </c>
      <c r="G34" s="7">
        <v>31</v>
      </c>
      <c r="H34" s="7">
        <v>20</v>
      </c>
      <c r="I34" s="7"/>
      <c r="J34" s="7"/>
      <c r="K34" s="7"/>
    </row>
    <row r="35" spans="1:11" ht="15">
      <c r="A35" s="7">
        <v>33</v>
      </c>
      <c r="B35" s="34">
        <v>48</v>
      </c>
      <c r="C35" s="7" t="s">
        <v>115</v>
      </c>
      <c r="D35" s="15" t="s">
        <v>129</v>
      </c>
      <c r="E35" s="6">
        <f t="shared" si="0"/>
        <v>77</v>
      </c>
      <c r="F35" s="7">
        <v>24</v>
      </c>
      <c r="G35" s="7">
        <v>31</v>
      </c>
      <c r="H35" s="7">
        <v>22</v>
      </c>
      <c r="I35" s="7"/>
      <c r="J35" s="7"/>
      <c r="K35" s="7"/>
    </row>
    <row r="36" spans="1:11" ht="15">
      <c r="A36" s="7">
        <v>34</v>
      </c>
      <c r="B36" s="36">
        <v>25</v>
      </c>
      <c r="C36" s="11" t="s">
        <v>165</v>
      </c>
      <c r="D36" s="15" t="s">
        <v>128</v>
      </c>
      <c r="E36" s="6">
        <f t="shared" si="0"/>
        <v>78</v>
      </c>
      <c r="F36" s="32">
        <v>31</v>
      </c>
      <c r="G36" s="32">
        <v>31</v>
      </c>
      <c r="H36" s="28">
        <v>16</v>
      </c>
      <c r="I36" s="30"/>
      <c r="J36" s="7"/>
      <c r="K36" s="7"/>
    </row>
    <row r="37" spans="1:11" ht="15">
      <c r="A37" s="7">
        <v>35</v>
      </c>
      <c r="B37" s="34">
        <v>40</v>
      </c>
      <c r="C37" s="7" t="s">
        <v>52</v>
      </c>
      <c r="D37" s="15">
        <v>650</v>
      </c>
      <c r="E37" s="6">
        <f t="shared" si="0"/>
        <v>78</v>
      </c>
      <c r="F37" s="7">
        <v>16</v>
      </c>
      <c r="G37" s="7">
        <v>31</v>
      </c>
      <c r="H37" s="7">
        <v>31</v>
      </c>
      <c r="I37" s="7"/>
      <c r="J37" s="7"/>
      <c r="K37" s="7"/>
    </row>
    <row r="38" spans="1:11" ht="15">
      <c r="A38" s="7">
        <v>36</v>
      </c>
      <c r="B38" s="35">
        <v>24</v>
      </c>
      <c r="C38" s="11" t="s">
        <v>137</v>
      </c>
      <c r="D38" s="11" t="s">
        <v>128</v>
      </c>
      <c r="E38" s="6">
        <f t="shared" si="0"/>
        <v>78</v>
      </c>
      <c r="F38" s="7">
        <v>31</v>
      </c>
      <c r="G38" s="7">
        <v>16</v>
      </c>
      <c r="H38" s="7">
        <v>31</v>
      </c>
      <c r="I38" s="7"/>
      <c r="J38" s="7"/>
      <c r="K38" s="7"/>
    </row>
    <row r="39" spans="1:11" ht="15">
      <c r="A39" s="7">
        <v>37</v>
      </c>
      <c r="B39" s="36">
        <v>391</v>
      </c>
      <c r="C39" s="7" t="s">
        <v>166</v>
      </c>
      <c r="D39" s="11">
        <v>650</v>
      </c>
      <c r="E39" s="6">
        <f t="shared" si="0"/>
        <v>83</v>
      </c>
      <c r="F39" s="32">
        <v>31</v>
      </c>
      <c r="G39" s="32">
        <v>31</v>
      </c>
      <c r="H39" s="28">
        <v>21</v>
      </c>
      <c r="I39" s="30"/>
      <c r="J39" s="7"/>
      <c r="K39" s="7"/>
    </row>
    <row r="40" spans="1:11" ht="15">
      <c r="A40" s="7">
        <v>38</v>
      </c>
      <c r="B40" s="35">
        <v>107</v>
      </c>
      <c r="C40" s="11" t="s">
        <v>141</v>
      </c>
      <c r="D40" s="11">
        <v>650</v>
      </c>
      <c r="E40" s="6">
        <f t="shared" si="0"/>
        <v>83</v>
      </c>
      <c r="F40" s="7">
        <v>31</v>
      </c>
      <c r="G40" s="7">
        <v>21</v>
      </c>
      <c r="H40" s="7">
        <v>31</v>
      </c>
      <c r="I40" s="7"/>
      <c r="J40" s="7"/>
      <c r="K40" s="7"/>
    </row>
    <row r="41" spans="1:11" ht="15">
      <c r="A41" s="7">
        <v>39</v>
      </c>
      <c r="B41" s="35">
        <v>88</v>
      </c>
      <c r="C41" s="11" t="s">
        <v>84</v>
      </c>
      <c r="D41" s="11">
        <v>650</v>
      </c>
      <c r="E41" s="6">
        <f t="shared" si="0"/>
        <v>84</v>
      </c>
      <c r="F41" s="7">
        <v>22</v>
      </c>
      <c r="G41" s="12">
        <v>31</v>
      </c>
      <c r="H41" s="7">
        <v>31</v>
      </c>
      <c r="I41" s="7"/>
      <c r="J41" s="7"/>
      <c r="K41" s="7"/>
    </row>
    <row r="42" spans="1:11" ht="15">
      <c r="A42" s="7">
        <v>40</v>
      </c>
      <c r="B42" s="35">
        <v>7</v>
      </c>
      <c r="C42" s="11" t="s">
        <v>140</v>
      </c>
      <c r="D42" s="11" t="s">
        <v>129</v>
      </c>
      <c r="E42" s="6">
        <f t="shared" si="0"/>
        <v>84</v>
      </c>
      <c r="F42" s="7">
        <v>31</v>
      </c>
      <c r="G42" s="7">
        <v>22</v>
      </c>
      <c r="H42" s="7">
        <v>31</v>
      </c>
      <c r="I42" s="7"/>
      <c r="J42" s="7"/>
      <c r="K42" s="7"/>
    </row>
    <row r="43" spans="1:11" ht="15">
      <c r="A43" s="7">
        <v>41</v>
      </c>
      <c r="B43" s="36">
        <v>244</v>
      </c>
      <c r="C43" s="7" t="s">
        <v>164</v>
      </c>
      <c r="D43" s="15">
        <v>650</v>
      </c>
      <c r="E43" s="6">
        <f t="shared" si="0"/>
        <v>85</v>
      </c>
      <c r="F43" s="31">
        <v>31</v>
      </c>
      <c r="G43" s="31">
        <v>31</v>
      </c>
      <c r="H43" s="28">
        <v>23</v>
      </c>
      <c r="I43" s="29"/>
      <c r="J43" s="7"/>
      <c r="K43" s="7"/>
    </row>
    <row r="44" spans="1:11" ht="15">
      <c r="A44" s="7">
        <v>42</v>
      </c>
      <c r="B44" s="34">
        <v>444</v>
      </c>
      <c r="C44" s="7" t="s">
        <v>39</v>
      </c>
      <c r="D44" s="15">
        <v>650</v>
      </c>
      <c r="E44" s="6">
        <f t="shared" si="0"/>
        <v>85</v>
      </c>
      <c r="F44" s="7">
        <v>23</v>
      </c>
      <c r="G44" s="7">
        <v>31</v>
      </c>
      <c r="H44" s="7">
        <v>31</v>
      </c>
      <c r="I44" s="7"/>
      <c r="J44" s="7"/>
      <c r="K44" s="7"/>
    </row>
    <row r="45" spans="1:11" ht="15">
      <c r="A45" s="17"/>
      <c r="B45" s="37"/>
      <c r="C45" s="23"/>
      <c r="D45" s="23"/>
      <c r="E45" s="18"/>
      <c r="F45" s="17"/>
      <c r="G45" s="17"/>
      <c r="H45" s="17"/>
      <c r="I45" s="17"/>
      <c r="J45" s="17"/>
      <c r="K45" s="17"/>
    </row>
    <row r="46" spans="2:5" ht="15">
      <c r="B46" s="38"/>
      <c r="D46" s="14" t="str">
        <f>"1"</f>
        <v>1</v>
      </c>
      <c r="E46" s="16" t="s">
        <v>130</v>
      </c>
    </row>
    <row r="47" spans="4:5" ht="15">
      <c r="D47" s="10">
        <v>2</v>
      </c>
      <c r="E47" s="1" t="s">
        <v>105</v>
      </c>
    </row>
    <row r="48" spans="4:5" ht="15">
      <c r="D48" s="10">
        <v>3</v>
      </c>
      <c r="E48" s="1" t="s">
        <v>106</v>
      </c>
    </row>
    <row r="49" spans="4:5" ht="15">
      <c r="D49" s="10"/>
      <c r="E49" s="1" t="s">
        <v>108</v>
      </c>
    </row>
    <row r="50" spans="1:4" ht="15">
      <c r="A50" s="1" t="s">
        <v>154</v>
      </c>
      <c r="D50" s="10"/>
    </row>
  </sheetData>
  <mergeCells count="2">
    <mergeCell ref="A1:K1"/>
    <mergeCell ref="C2:D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Mathays</dc:creator>
  <cp:keywords/>
  <dc:description/>
  <cp:lastModifiedBy>Alain Mathays</cp:lastModifiedBy>
  <cp:lastPrinted>2010-06-20T19:56:01Z</cp:lastPrinted>
  <dcterms:created xsi:type="dcterms:W3CDTF">2009-06-22T09:38:38Z</dcterms:created>
  <dcterms:modified xsi:type="dcterms:W3CDTF">2010-07-01T14:30:36Z</dcterms:modified>
  <cp:category/>
  <cp:version/>
  <cp:contentType/>
  <cp:contentStatus/>
</cp:coreProperties>
</file>